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hadie.Ibrahimi\Desktop\"/>
    </mc:Choice>
  </mc:AlternateContent>
  <bookViews>
    <workbookView xWindow="0" yWindow="0" windowWidth="28800" windowHeight="12180"/>
  </bookViews>
  <sheets>
    <sheet name="krahasim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E54" i="1" s="1"/>
  <c r="B54" i="1"/>
  <c r="F54" i="1" s="1"/>
  <c r="E53" i="1"/>
  <c r="C53" i="1"/>
  <c r="D53" i="1" s="1"/>
  <c r="B53" i="1"/>
  <c r="F52" i="1"/>
  <c r="E52" i="1"/>
  <c r="D52" i="1"/>
  <c r="C52" i="1"/>
  <c r="B52" i="1"/>
  <c r="C51" i="1"/>
  <c r="E51" i="1" s="1"/>
  <c r="B51" i="1"/>
  <c r="C50" i="1"/>
  <c r="E50" i="1" s="1"/>
  <c r="B50" i="1"/>
  <c r="E49" i="1"/>
  <c r="D49" i="1"/>
  <c r="C49" i="1"/>
  <c r="B49" i="1"/>
  <c r="C48" i="1"/>
  <c r="E48" i="1" s="1"/>
  <c r="B48" i="1"/>
  <c r="C47" i="1"/>
  <c r="E47" i="1" s="1"/>
  <c r="B47" i="1"/>
  <c r="E46" i="1"/>
  <c r="D46" i="1"/>
  <c r="C46" i="1"/>
  <c r="B46" i="1"/>
  <c r="C45" i="1"/>
  <c r="E45" i="1" s="1"/>
  <c r="B45" i="1"/>
  <c r="C44" i="1"/>
  <c r="E44" i="1" s="1"/>
  <c r="B44" i="1"/>
  <c r="E43" i="1"/>
  <c r="D43" i="1"/>
  <c r="C43" i="1"/>
  <c r="B43" i="1"/>
  <c r="C42" i="1"/>
  <c r="E42" i="1" s="1"/>
  <c r="B42" i="1"/>
  <c r="C41" i="1"/>
  <c r="E41" i="1" s="1"/>
  <c r="B41" i="1"/>
  <c r="E38" i="1"/>
  <c r="D38" i="1"/>
  <c r="C38" i="1"/>
  <c r="B38" i="1"/>
  <c r="C37" i="1"/>
  <c r="E37" i="1" s="1"/>
  <c r="B37" i="1"/>
  <c r="C36" i="1"/>
  <c r="E36" i="1" s="1"/>
  <c r="B36" i="1"/>
  <c r="E35" i="1"/>
  <c r="D35" i="1"/>
  <c r="C35" i="1"/>
  <c r="B35" i="1"/>
  <c r="C33" i="1"/>
  <c r="E33" i="1" s="1"/>
  <c r="B33" i="1"/>
  <c r="C32" i="1"/>
  <c r="E32" i="1" s="1"/>
  <c r="B32" i="1"/>
  <c r="E31" i="1"/>
  <c r="D31" i="1"/>
  <c r="C31" i="1"/>
  <c r="B31" i="1"/>
  <c r="C30" i="1"/>
  <c r="E30" i="1" s="1"/>
  <c r="B30" i="1"/>
  <c r="C29" i="1"/>
  <c r="E29" i="1" s="1"/>
  <c r="B29" i="1"/>
  <c r="E27" i="1"/>
  <c r="D27" i="1"/>
  <c r="C27" i="1"/>
  <c r="B27" i="1"/>
  <c r="C26" i="1"/>
  <c r="E26" i="1" s="1"/>
  <c r="B26" i="1"/>
  <c r="C25" i="1"/>
  <c r="E25" i="1" s="1"/>
  <c r="B25" i="1"/>
  <c r="E23" i="1"/>
  <c r="D23" i="1"/>
  <c r="C23" i="1"/>
  <c r="B23" i="1"/>
  <c r="C22" i="1"/>
  <c r="E22" i="1" s="1"/>
  <c r="B22" i="1"/>
  <c r="C20" i="1"/>
  <c r="E20" i="1" s="1"/>
  <c r="B20" i="1"/>
  <c r="C19" i="1"/>
  <c r="B19" i="1"/>
  <c r="C16" i="1"/>
  <c r="E16" i="1" s="1"/>
  <c r="B16" i="1"/>
  <c r="E15" i="1"/>
  <c r="D15" i="1"/>
  <c r="C15" i="1"/>
  <c r="B15" i="1"/>
  <c r="C13" i="1"/>
  <c r="E13" i="1" s="1"/>
  <c r="B13" i="1"/>
  <c r="D13" i="1" s="1"/>
  <c r="C11" i="1"/>
  <c r="E11" i="1" s="1"/>
  <c r="B11" i="1"/>
  <c r="E10" i="1"/>
  <c r="D10" i="1"/>
  <c r="C10" i="1"/>
  <c r="B10" i="1"/>
  <c r="C9" i="1"/>
  <c r="E9" i="1" s="1"/>
  <c r="B9" i="1"/>
  <c r="D9" i="1" s="1"/>
  <c r="C8" i="1"/>
  <c r="E8" i="1" s="1"/>
  <c r="B8" i="1"/>
  <c r="E7" i="1"/>
  <c r="D7" i="1"/>
  <c r="C7" i="1"/>
  <c r="B7" i="1"/>
  <c r="C6" i="1"/>
  <c r="E6" i="1" s="1"/>
  <c r="B6" i="1"/>
  <c r="D6" i="1" s="1"/>
  <c r="C5" i="1"/>
  <c r="E5" i="1" s="1"/>
  <c r="B5" i="1"/>
  <c r="E4" i="1"/>
  <c r="D4" i="1"/>
  <c r="C4" i="1"/>
  <c r="B4" i="1"/>
  <c r="D20" i="1" l="1"/>
  <c r="D25" i="1"/>
  <c r="D29" i="1"/>
  <c r="D32" i="1"/>
  <c r="D36" i="1"/>
  <c r="D41" i="1"/>
  <c r="D44" i="1"/>
  <c r="D47" i="1"/>
  <c r="D50" i="1"/>
  <c r="D22" i="1"/>
  <c r="D26" i="1"/>
  <c r="D30" i="1"/>
  <c r="D33" i="1"/>
  <c r="D37" i="1"/>
  <c r="D42" i="1"/>
  <c r="D45" i="1"/>
  <c r="D48" i="1"/>
  <c r="D51" i="1"/>
  <c r="D54" i="1"/>
  <c r="D5" i="1"/>
  <c r="D8" i="1"/>
  <c r="D11" i="1"/>
  <c r="D16" i="1"/>
</calcChain>
</file>

<file path=xl/comments1.xml><?xml version="1.0" encoding="utf-8"?>
<comments xmlns="http://schemas.openxmlformats.org/spreadsheetml/2006/main">
  <authors>
    <author>Laureta Ahmeti</author>
  </authors>
  <commentList>
    <comment ref="F52" authorId="0" shapeId="0">
      <text>
        <r>
          <rPr>
            <b/>
            <sz val="9"/>
            <color indexed="81"/>
            <rFont val="Tahoma"/>
            <family val="2"/>
          </rPr>
          <t>Laureta Ahmeti: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<sst xmlns="http://schemas.openxmlformats.org/spreadsheetml/2006/main" count="60" uniqueCount="59">
  <si>
    <t>Realizimi i  të hyrave vetanake   2024-2025 Lipjan</t>
  </si>
  <si>
    <t>Kodet Ekonomike</t>
  </si>
  <si>
    <t>Realizimi 2024</t>
  </si>
  <si>
    <t>Realizimi 2025</t>
  </si>
  <si>
    <t>indeksi</t>
  </si>
  <si>
    <t>%</t>
  </si>
  <si>
    <t>16303 - ADMINISTRATA-LIPJAN</t>
  </si>
  <si>
    <t xml:space="preserve">  50013  -  TAX CERTIFIKATAT E LINDJES</t>
  </si>
  <si>
    <t xml:space="preserve">  50014  -  TAX CERTIFIKATAT E KURORIZIMIT</t>
  </si>
  <si>
    <t xml:space="preserve">  50015  -  TAX CERTIFIKATAT E VDEKJES</t>
  </si>
  <si>
    <t xml:space="preserve">  50016  -  TAX CERTIFIKATA TJERA</t>
  </si>
  <si>
    <t xml:space="preserve">  50019  -  TAX TJERA ADMINISTRATIVE</t>
  </si>
  <si>
    <t xml:space="preserve">  50403  -  TE HYRAT NGA SHITJA E MALLRAVE</t>
  </si>
  <si>
    <t xml:space="preserve">  50019-   QENDRA PER SHERBIME SOCIALE</t>
  </si>
  <si>
    <t xml:space="preserve">  50107  -  GJOBAT TJERA</t>
  </si>
  <si>
    <t xml:space="preserve"> 16715 - PROKURIMI</t>
  </si>
  <si>
    <t xml:space="preserve">  50020  -  TAX E PJESMARJES NË TENDER</t>
  </si>
  <si>
    <t>17503 - BUXHETIMI-LIPJAN</t>
  </si>
  <si>
    <t xml:space="preserve">   50002  -  TAX RRUGORE</t>
  </si>
  <si>
    <t xml:space="preserve">   40110  -  TATIMI NË PRONË</t>
  </si>
  <si>
    <t xml:space="preserve">                - TATIMI NE TOKE</t>
  </si>
  <si>
    <t xml:space="preserve"> 48003 - PLANIF.ZHV.EKONOM-LIPJAN</t>
  </si>
  <si>
    <t xml:space="preserve"> 50290  -  LIC.TJERA PËR AFARIZËM(Lokalet dhe orari I tyre)</t>
  </si>
  <si>
    <t xml:space="preserve">  50408  -  QIRAJA NGA OBJEKTET PUBLIKE</t>
  </si>
  <si>
    <t>\</t>
  </si>
  <si>
    <t>16605 - INSPEKCIONI-LIPJAN</t>
  </si>
  <si>
    <t xml:space="preserve">  50104  -   GJOBAT MANDTORE</t>
  </si>
  <si>
    <t xml:space="preserve">   50205  -  LIC.PRANIM TEKNIK TE LOKALIT</t>
  </si>
  <si>
    <t>65015 - SHËRBIMET KADASTRALE-LIPJAN</t>
  </si>
  <si>
    <t xml:space="preserve">  50017  -  TAX VERIFIKIM DOK.TË NDRYSHME</t>
  </si>
  <si>
    <t xml:space="preserve">  50011  -  TAX REGJISTRIMIN E TRASHIGIMIS</t>
  </si>
  <si>
    <t xml:space="preserve">  50504  -  TAX PER MATJEN TOKES NE TEREN</t>
  </si>
  <si>
    <t>66320 - PLANIF.URBAN.INSPEKC.-LIPJAN</t>
  </si>
  <si>
    <t xml:space="preserve">  50009  -  TAX  PËR LEJE NDËRTIMI</t>
  </si>
  <si>
    <t xml:space="preserve">  50013 -  TAX NDERRIMI DESTINIMI I TOKES</t>
  </si>
  <si>
    <t xml:space="preserve">  50026  -  TAX PER LEGALIZIMIN E OBJEKTE.</t>
  </si>
  <si>
    <t xml:space="preserve">   50045 -  TAX PER LEJE MJEDISORE</t>
  </si>
  <si>
    <t>20010 -    TAX PER DEMOLIM (rrenimi I objektev)</t>
  </si>
  <si>
    <t>18163 - INFRASTRUKTURA PUBLIKE</t>
  </si>
  <si>
    <t xml:space="preserve"> 50405  -  SHFRYTEZIMI I PRONES PUBLIKE+ TREGJET</t>
  </si>
  <si>
    <t>50109-   KOMP E DEMEVE NGA KOMPNIA E SIGURIMEVE</t>
  </si>
  <si>
    <t xml:space="preserve">  50103-  LARGIMI DHE DEPONIMI I AUTOMJETEVE </t>
  </si>
  <si>
    <t xml:space="preserve">50019-  TAX TJERA ADMINISTRATIVE </t>
  </si>
  <si>
    <t>50029- TAX PER USHTRIMIN E VEPRIMTARIS</t>
  </si>
  <si>
    <t>85003 - SHËRBIMET KULTURORE-LIPJAN</t>
  </si>
  <si>
    <t xml:space="preserve">  50019  -  TAX TJERA ADMINISTRATIVE (ARHIVA)</t>
  </si>
  <si>
    <t>GJITHESEJT I:</t>
  </si>
  <si>
    <t xml:space="preserve">  92250 - ARSIMI PARAFI &amp; QERDHJA-LIPJAN</t>
  </si>
  <si>
    <t xml:space="preserve">  73200 - SHËRBIMET E KUJDESIT PRIMAR SHËNDETESIA   73200- 50409</t>
  </si>
  <si>
    <t xml:space="preserve">  50403  -  TE HYRAT NGA SHITJA E MALLRAVE (PARTICIPIM) A.GLLAVICA</t>
  </si>
  <si>
    <t xml:space="preserve">  50409- SHKOLLA E MESME ULIPIANA</t>
  </si>
  <si>
    <t>GJITHESEJT II:</t>
  </si>
  <si>
    <t>GJOBAT E TRAFIKUT</t>
  </si>
  <si>
    <t>GJOBAT E GJYKATES</t>
  </si>
  <si>
    <t>AGJENCIONI I PYJEVE</t>
  </si>
  <si>
    <t>GJITHESEJT III:</t>
  </si>
  <si>
    <t>DONACIONET</t>
  </si>
  <si>
    <t>GJITHESEJT IV:</t>
  </si>
  <si>
    <t>Z.e të hyrave:Shehide Sopa Ibrahimi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</si>
</sst>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#,##0.00;[Red]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4" fontId="3" fillId="2" borderId="2" xfId="0" applyNumberFormat="1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3" fillId="3" borderId="2" xfId="0" applyNumberFormat="1" applyFont="1" applyFill="1" applyBorder="1"/>
    <xf numFmtId="4" fontId="4" fillId="3" borderId="2" xfId="0" applyNumberFormat="1" applyFont="1" applyFill="1" applyBorder="1" applyAlignment="1"/>
    <xf numFmtId="0" fontId="4" fillId="3" borderId="2" xfId="0" applyFont="1" applyFill="1" applyBorder="1" applyAlignment="1"/>
    <xf numFmtId="4" fontId="4" fillId="3" borderId="2" xfId="0" applyNumberFormat="1" applyFont="1" applyFill="1" applyBorder="1"/>
    <xf numFmtId="4" fontId="5" fillId="4" borderId="2" xfId="0" applyNumberFormat="1" applyFont="1" applyFill="1" applyBorder="1" applyAlignment="1">
      <alignment horizontal="left"/>
    </xf>
    <xf numFmtId="165" fontId="4" fillId="5" borderId="2" xfId="1" applyNumberFormat="1" applyFont="1" applyFill="1" applyBorder="1" applyAlignment="1">
      <alignment horizontal="right" vertical="top"/>
    </xf>
    <xf numFmtId="4" fontId="4" fillId="4" borderId="2" xfId="0" applyNumberFormat="1" applyFont="1" applyFill="1" applyBorder="1" applyAlignment="1"/>
    <xf numFmtId="4" fontId="4" fillId="0" borderId="2" xfId="0" applyNumberFormat="1" applyFont="1" applyBorder="1"/>
    <xf numFmtId="0" fontId="5" fillId="0" borderId="2" xfId="0" applyFont="1" applyBorder="1"/>
    <xf numFmtId="0" fontId="3" fillId="3" borderId="2" xfId="0" applyFont="1" applyFill="1" applyBorder="1"/>
    <xf numFmtId="165" fontId="4" fillId="3" borderId="2" xfId="1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/>
    <xf numFmtId="4" fontId="4" fillId="4" borderId="2" xfId="0" applyNumberFormat="1" applyFont="1" applyFill="1" applyBorder="1"/>
    <xf numFmtId="0" fontId="5" fillId="5" borderId="2" xfId="0" applyFont="1" applyFill="1" applyBorder="1"/>
    <xf numFmtId="4" fontId="4" fillId="5" borderId="2" xfId="0" applyNumberFormat="1" applyFont="1" applyFill="1" applyBorder="1"/>
    <xf numFmtId="4" fontId="0" fillId="0" borderId="0" xfId="0" applyNumberFormat="1"/>
    <xf numFmtId="165" fontId="0" fillId="0" borderId="0" xfId="0" applyNumberFormat="1"/>
    <xf numFmtId="0" fontId="5" fillId="4" borderId="2" xfId="0" applyFont="1" applyFill="1" applyBorder="1"/>
    <xf numFmtId="4" fontId="5" fillId="0" borderId="2" xfId="0" applyNumberFormat="1" applyFont="1" applyBorder="1"/>
    <xf numFmtId="4" fontId="5" fillId="5" borderId="2" xfId="0" applyNumberFormat="1" applyFont="1" applyFill="1" applyBorder="1"/>
    <xf numFmtId="0" fontId="6" fillId="3" borderId="2" xfId="0" applyFont="1" applyFill="1" applyBorder="1"/>
    <xf numFmtId="0" fontId="6" fillId="4" borderId="2" xfId="0" applyFont="1" applyFill="1" applyBorder="1"/>
    <xf numFmtId="4" fontId="4" fillId="0" borderId="2" xfId="0" applyNumberFormat="1" applyFont="1" applyFill="1" applyBorder="1"/>
    <xf numFmtId="0" fontId="7" fillId="0" borderId="0" xfId="0" applyFont="1" applyFill="1"/>
    <xf numFmtId="4" fontId="7" fillId="0" borderId="0" xfId="0" applyNumberFormat="1" applyFont="1" applyFill="1" applyBorder="1"/>
    <xf numFmtId="0" fontId="7" fillId="0" borderId="0" xfId="0" applyFont="1" applyBorder="1"/>
    <xf numFmtId="14" fontId="7" fillId="0" borderId="0" xfId="0" applyNumberFormat="1" applyFont="1" applyFill="1"/>
    <xf numFmtId="0" fontId="1" fillId="0" borderId="0" xfId="0" applyFont="1" applyFill="1"/>
    <xf numFmtId="4" fontId="8" fillId="0" borderId="0" xfId="0" applyNumberFormat="1" applyFont="1" applyFill="1"/>
    <xf numFmtId="4" fontId="9" fillId="0" borderId="0" xfId="0" applyNumberFormat="1" applyFont="1" applyFill="1"/>
    <xf numFmtId="0" fontId="0" fillId="0" borderId="0" xfId="0" applyFill="1"/>
    <xf numFmtId="4" fontId="10" fillId="0" borderId="0" xfId="0" applyNumberFormat="1" applyFont="1" applyFill="1"/>
    <xf numFmtId="4" fontId="1" fillId="0" borderId="0" xfId="0" applyNumberFormat="1" applyFont="1" applyFill="1"/>
    <xf numFmtId="4" fontId="0" fillId="0" borderId="0" xfId="0" applyNumberFormat="1" applyFill="1"/>
    <xf numFmtId="0" fontId="6" fillId="0" borderId="0" xfId="0" applyFont="1" applyFill="1"/>
    <xf numFmtId="0" fontId="9" fillId="0" borderId="0" xfId="0" applyFont="1" applyFill="1"/>
    <xf numFmtId="0" fontId="7" fillId="0" borderId="0" xfId="0" applyFont="1"/>
    <xf numFmtId="0" fontId="6" fillId="0" borderId="0" xfId="0" applyFont="1"/>
    <xf numFmtId="0" fontId="2" fillId="0" borderId="0" xfId="0" applyFont="1"/>
    <xf numFmtId="4" fontId="11" fillId="0" borderId="0" xfId="0" applyNumberFormat="1" applyFont="1"/>
    <xf numFmtId="0" fontId="10" fillId="0" borderId="0" xfId="0" applyFont="1"/>
    <xf numFmtId="4" fontId="9" fillId="0" borderId="0" xfId="0" applyNumberFormat="1" applyFont="1"/>
    <xf numFmtId="0" fontId="9" fillId="0" borderId="0" xfId="0" applyFont="1"/>
    <xf numFmtId="4" fontId="1" fillId="0" borderId="0" xfId="0" applyNumberFormat="1" applyFont="1"/>
    <xf numFmtId="4" fontId="12" fillId="0" borderId="0" xfId="0" applyNumberFormat="1" applyFont="1"/>
    <xf numFmtId="4" fontId="10" fillId="0" borderId="0" xfId="0" applyNumberFormat="1" applyFont="1"/>
    <xf numFmtId="4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</xdr:rowOff>
    </xdr:from>
    <xdr:to>
      <xdr:col>0</xdr:col>
      <xdr:colOff>857251</xdr:colOff>
      <xdr:row>0</xdr:row>
      <xdr:rowOff>447676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"/>
          <a:ext cx="742950" cy="43815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0</xdr:row>
      <xdr:rowOff>66675</xdr:rowOff>
    </xdr:from>
    <xdr:to>
      <xdr:col>4</xdr:col>
      <xdr:colOff>638175</xdr:colOff>
      <xdr:row>0</xdr:row>
      <xdr:rowOff>457200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66675"/>
          <a:ext cx="628650" cy="390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hadie.Ibrahimi/Downloads/TE%20HYRA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et ditore"/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  <sheetName val="2025"/>
      <sheetName val="pla.real.2025"/>
      <sheetName val="krahasimi"/>
      <sheetName val="2024."/>
    </sheetNames>
    <sheetDataSet>
      <sheetData sheetId="0"/>
      <sheetData sheetId="1">
        <row r="4">
          <cell r="X4">
            <v>3134</v>
          </cell>
        </row>
      </sheetData>
      <sheetData sheetId="2">
        <row r="4">
          <cell r="X4">
            <v>2282</v>
          </cell>
        </row>
      </sheetData>
      <sheetData sheetId="3">
        <row r="4">
          <cell r="X4">
            <v>2142</v>
          </cell>
        </row>
      </sheetData>
      <sheetData sheetId="4">
        <row r="4">
          <cell r="X4">
            <v>5010</v>
          </cell>
        </row>
      </sheetData>
      <sheetData sheetId="5">
        <row r="4">
          <cell r="X4">
            <v>2762</v>
          </cell>
        </row>
      </sheetData>
      <sheetData sheetId="6">
        <row r="4">
          <cell r="X4">
            <v>3189</v>
          </cell>
        </row>
      </sheetData>
      <sheetData sheetId="7">
        <row r="4">
          <cell r="AA4">
            <v>4758</v>
          </cell>
        </row>
      </sheetData>
      <sheetData sheetId="8">
        <row r="4">
          <cell r="Y4">
            <v>6719</v>
          </cell>
        </row>
      </sheetData>
      <sheetData sheetId="9">
        <row r="4">
          <cell r="Z4">
            <v>3740</v>
          </cell>
        </row>
      </sheetData>
      <sheetData sheetId="10">
        <row r="4">
          <cell r="AB4">
            <v>2800</v>
          </cell>
        </row>
      </sheetData>
      <sheetData sheetId="11">
        <row r="4">
          <cell r="X4">
            <v>2604</v>
          </cell>
        </row>
      </sheetData>
      <sheetData sheetId="12">
        <row r="4">
          <cell r="AA4">
            <v>3755</v>
          </cell>
        </row>
      </sheetData>
      <sheetData sheetId="13">
        <row r="4">
          <cell r="N4">
            <v>42895</v>
          </cell>
        </row>
        <row r="5">
          <cell r="N5">
            <v>940</v>
          </cell>
        </row>
        <row r="6">
          <cell r="N6">
            <v>1920</v>
          </cell>
        </row>
        <row r="7">
          <cell r="N7">
            <v>4381</v>
          </cell>
        </row>
        <row r="8">
          <cell r="N8">
            <v>7206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0</v>
          </cell>
        </row>
        <row r="13">
          <cell r="N13">
            <v>0</v>
          </cell>
        </row>
        <row r="15">
          <cell r="N15">
            <v>193820</v>
          </cell>
        </row>
        <row r="16">
          <cell r="N16">
            <v>1399129.1700000002</v>
          </cell>
        </row>
        <row r="19">
          <cell r="N19">
            <v>0</v>
          </cell>
        </row>
        <row r="20">
          <cell r="N20">
            <v>30467.829999999998</v>
          </cell>
        </row>
        <row r="22">
          <cell r="N22">
            <v>5200</v>
          </cell>
        </row>
        <row r="23">
          <cell r="N23">
            <v>1725</v>
          </cell>
        </row>
        <row r="25">
          <cell r="N25">
            <v>16476</v>
          </cell>
        </row>
        <row r="26">
          <cell r="N26">
            <v>65373</v>
          </cell>
        </row>
        <row r="27">
          <cell r="N27">
            <v>42821</v>
          </cell>
        </row>
        <row r="29">
          <cell r="N29">
            <v>916358.83000000007</v>
          </cell>
        </row>
        <row r="30">
          <cell r="N30">
            <v>205602.6</v>
          </cell>
        </row>
        <row r="31">
          <cell r="N31">
            <v>16394.270000000004</v>
          </cell>
        </row>
        <row r="32">
          <cell r="N32">
            <v>113552.43000000001</v>
          </cell>
        </row>
        <row r="33">
          <cell r="N33">
            <v>2795.42</v>
          </cell>
        </row>
        <row r="35">
          <cell r="N35">
            <v>45961.06</v>
          </cell>
        </row>
        <row r="36">
          <cell r="N36">
            <v>5979</v>
          </cell>
        </row>
        <row r="37">
          <cell r="N37">
            <v>0</v>
          </cell>
        </row>
        <row r="38">
          <cell r="N38">
            <v>3210</v>
          </cell>
        </row>
        <row r="41">
          <cell r="N41">
            <v>307</v>
          </cell>
        </row>
        <row r="42">
          <cell r="N42">
            <v>0</v>
          </cell>
        </row>
        <row r="43">
          <cell r="N43">
            <v>3126654.6099999994</v>
          </cell>
        </row>
        <row r="44">
          <cell r="N44">
            <v>145509.5</v>
          </cell>
        </row>
        <row r="45">
          <cell r="N45">
            <v>103397.5</v>
          </cell>
        </row>
        <row r="46">
          <cell r="N46">
            <v>3119.4</v>
          </cell>
        </row>
        <row r="47">
          <cell r="N47">
            <v>147</v>
          </cell>
        </row>
        <row r="48">
          <cell r="N48">
            <v>3378828.0099999993</v>
          </cell>
        </row>
        <row r="49">
          <cell r="N49">
            <v>486514</v>
          </cell>
        </row>
        <row r="50">
          <cell r="N50">
            <v>51390</v>
          </cell>
        </row>
        <row r="51">
          <cell r="N51">
            <v>216.9</v>
          </cell>
        </row>
        <row r="52">
          <cell r="N52">
            <v>3916948.9099999997</v>
          </cell>
        </row>
        <row r="53">
          <cell r="N53">
            <v>441564.83</v>
          </cell>
        </row>
        <row r="54">
          <cell r="N54">
            <v>4358513.74</v>
          </cell>
        </row>
      </sheetData>
      <sheetData sheetId="14"/>
      <sheetData sheetId="15"/>
      <sheetData sheetId="16">
        <row r="4">
          <cell r="N4">
            <v>35220</v>
          </cell>
        </row>
        <row r="5">
          <cell r="N5">
            <v>1068</v>
          </cell>
        </row>
        <row r="6">
          <cell r="N6">
            <v>564</v>
          </cell>
        </row>
        <row r="7">
          <cell r="N7">
            <v>3985</v>
          </cell>
        </row>
        <row r="8">
          <cell r="N8">
            <v>8229</v>
          </cell>
        </row>
        <row r="9">
          <cell r="N9">
            <v>0</v>
          </cell>
        </row>
        <row r="10">
          <cell r="N10">
            <v>0</v>
          </cell>
        </row>
        <row r="11">
          <cell r="N11">
            <v>6031</v>
          </cell>
        </row>
        <row r="13">
          <cell r="N13">
            <v>0</v>
          </cell>
        </row>
        <row r="15">
          <cell r="N15">
            <v>167177</v>
          </cell>
        </row>
        <row r="16">
          <cell r="N16">
            <v>1283793.3029999998</v>
          </cell>
        </row>
        <row r="19">
          <cell r="N19">
            <v>0</v>
          </cell>
        </row>
        <row r="20">
          <cell r="N20">
            <v>35208.54</v>
          </cell>
        </row>
        <row r="22">
          <cell r="N22">
            <v>5300</v>
          </cell>
        </row>
        <row r="23">
          <cell r="N23">
            <v>2700</v>
          </cell>
        </row>
        <row r="25">
          <cell r="N25">
            <v>22290</v>
          </cell>
        </row>
        <row r="26">
          <cell r="N26">
            <v>82184</v>
          </cell>
        </row>
        <row r="27">
          <cell r="N27">
            <v>65854</v>
          </cell>
        </row>
        <row r="29">
          <cell r="N29">
            <v>756772.44</v>
          </cell>
        </row>
        <row r="30">
          <cell r="N30">
            <v>89518.95</v>
          </cell>
        </row>
        <row r="31">
          <cell r="N31">
            <v>81547.95</v>
          </cell>
        </row>
        <row r="32">
          <cell r="N32">
            <v>80852.929999999993</v>
          </cell>
        </row>
        <row r="33">
          <cell r="N33">
            <v>3077.56</v>
          </cell>
        </row>
        <row r="35">
          <cell r="N35">
            <v>41869.329999999994</v>
          </cell>
        </row>
        <row r="36">
          <cell r="N36">
            <v>1147.1500000000001</v>
          </cell>
        </row>
        <row r="37">
          <cell r="N37">
            <v>0</v>
          </cell>
        </row>
        <row r="38">
          <cell r="N38">
            <v>120</v>
          </cell>
        </row>
        <row r="41">
          <cell r="N41">
            <v>353</v>
          </cell>
        </row>
        <row r="42">
          <cell r="N42">
            <v>0</v>
          </cell>
        </row>
        <row r="43">
          <cell r="N43">
            <v>2775313.1529999999</v>
          </cell>
        </row>
        <row r="44">
          <cell r="N44">
            <v>101024.5</v>
          </cell>
        </row>
        <row r="45">
          <cell r="N45">
            <v>59355.5</v>
          </cell>
        </row>
        <row r="46">
          <cell r="N46">
            <v>4485.2</v>
          </cell>
        </row>
        <row r="47">
          <cell r="N47">
            <v>139</v>
          </cell>
        </row>
        <row r="48">
          <cell r="N48">
            <v>2940317.3529999997</v>
          </cell>
        </row>
        <row r="49">
          <cell r="N49">
            <v>410133</v>
          </cell>
        </row>
        <row r="50">
          <cell r="N50">
            <v>37035</v>
          </cell>
        </row>
        <row r="51">
          <cell r="N51">
            <v>0</v>
          </cell>
        </row>
        <row r="52">
          <cell r="N52">
            <v>3387485.3529999997</v>
          </cell>
        </row>
        <row r="53">
          <cell r="N53">
            <v>1699.59</v>
          </cell>
        </row>
        <row r="54">
          <cell r="N54">
            <v>3389184.9429999995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abSelected="1" topLeftCell="A19" zoomScaleNormal="100" workbookViewId="0">
      <selection activeCell="K36" sqref="K36"/>
    </sheetView>
  </sheetViews>
  <sheetFormatPr defaultRowHeight="18" x14ac:dyDescent="0.25"/>
  <cols>
    <col min="1" max="1" width="51.42578125" customWidth="1"/>
    <col min="2" max="2" width="14.28515625" customWidth="1"/>
    <col min="3" max="3" width="13.85546875" style="47" customWidth="1"/>
    <col min="4" max="4" width="10.85546875" style="46" customWidth="1"/>
    <col min="5" max="5" width="17" style="46" customWidth="1"/>
    <col min="6" max="6" width="11.7109375" customWidth="1"/>
    <col min="7" max="7" width="5.42578125" customWidth="1"/>
    <col min="8" max="8" width="3.42578125" customWidth="1"/>
    <col min="9" max="9" width="3.5703125" customWidth="1"/>
    <col min="10" max="10" width="3.7109375" customWidth="1"/>
    <col min="11" max="11" width="14.7109375" customWidth="1"/>
    <col min="12" max="12" width="3.7109375" customWidth="1"/>
    <col min="13" max="13" width="3.85546875" customWidth="1"/>
    <col min="14" max="14" width="3.42578125" customWidth="1"/>
    <col min="15" max="16" width="3.85546875" customWidth="1"/>
    <col min="17" max="18" width="4" customWidth="1"/>
    <col min="19" max="19" width="3.5703125" customWidth="1"/>
    <col min="20" max="20" width="3.7109375" customWidth="1"/>
    <col min="21" max="21" width="5" customWidth="1"/>
    <col min="22" max="23" width="3.7109375" customWidth="1"/>
    <col min="24" max="24" width="3.28515625" customWidth="1"/>
    <col min="25" max="25" width="3.7109375" customWidth="1"/>
    <col min="26" max="26" width="3.28515625" customWidth="1"/>
    <col min="27" max="27" width="3.5703125" customWidth="1"/>
    <col min="28" max="28" width="3.28515625" customWidth="1"/>
    <col min="29" max="29" width="4.28515625" customWidth="1"/>
    <col min="30" max="30" width="4" customWidth="1"/>
    <col min="31" max="31" width="3.7109375" customWidth="1"/>
    <col min="32" max="32" width="3.5703125" customWidth="1"/>
    <col min="33" max="33" width="4.140625" customWidth="1"/>
  </cols>
  <sheetData>
    <row r="1" spans="1:7" ht="39.75" customHeight="1" thickBot="1" x14ac:dyDescent="0.3">
      <c r="A1" s="1" t="s">
        <v>0</v>
      </c>
      <c r="B1" s="1"/>
      <c r="C1" s="1"/>
      <c r="D1" s="1"/>
      <c r="E1" s="1"/>
    </row>
    <row r="2" spans="1:7" ht="17.100000000000001" customHeight="1" thickTop="1" thickBot="1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7" ht="17.100000000000001" customHeight="1" thickTop="1" thickBot="1" x14ac:dyDescent="0.3">
      <c r="A3" s="5" t="s">
        <v>6</v>
      </c>
      <c r="B3" s="6"/>
      <c r="C3" s="7"/>
      <c r="D3" s="8"/>
      <c r="E3" s="8"/>
    </row>
    <row r="4" spans="1:7" ht="17.100000000000001" customHeight="1" thickTop="1" thickBot="1" x14ac:dyDescent="0.3">
      <c r="A4" s="9" t="s">
        <v>7</v>
      </c>
      <c r="B4" s="10">
        <f>'[1]2024.'!N4</f>
        <v>35220</v>
      </c>
      <c r="C4" s="11">
        <f>'[1]2025'!N4</f>
        <v>42895</v>
      </c>
      <c r="D4" s="12">
        <f>C4/B4*100</f>
        <v>121.79159568427029</v>
      </c>
      <c r="E4" s="12">
        <f>C4/B4*100-100</f>
        <v>21.791595684270291</v>
      </c>
    </row>
    <row r="5" spans="1:7" ht="17.100000000000001" customHeight="1" thickTop="1" thickBot="1" x14ac:dyDescent="0.3">
      <c r="A5" s="9" t="s">
        <v>8</v>
      </c>
      <c r="B5" s="10">
        <f>'[1]2024.'!N5</f>
        <v>1068</v>
      </c>
      <c r="C5" s="11">
        <f>'[1]2025'!N5</f>
        <v>940</v>
      </c>
      <c r="D5" s="12">
        <f t="shared" ref="D5:D13" si="0">C5/B5*100</f>
        <v>88.014981273408239</v>
      </c>
      <c r="E5" s="12">
        <f>C5/B5*100-100</f>
        <v>-11.985018726591761</v>
      </c>
    </row>
    <row r="6" spans="1:7" ht="17.100000000000001" customHeight="1" thickTop="1" thickBot="1" x14ac:dyDescent="0.3">
      <c r="A6" s="9" t="s">
        <v>9</v>
      </c>
      <c r="B6" s="10">
        <f>'[1]2024.'!N6</f>
        <v>564</v>
      </c>
      <c r="C6" s="11">
        <f>'[1]2025'!N6</f>
        <v>1920</v>
      </c>
      <c r="D6" s="12">
        <f t="shared" si="0"/>
        <v>340.42553191489361</v>
      </c>
      <c r="E6" s="12">
        <f>C6/B6*100-100</f>
        <v>240.42553191489361</v>
      </c>
    </row>
    <row r="7" spans="1:7" ht="17.100000000000001" customHeight="1" thickTop="1" thickBot="1" x14ac:dyDescent="0.3">
      <c r="A7" s="13" t="s">
        <v>10</v>
      </c>
      <c r="B7" s="10">
        <f>'[1]2024.'!N7</f>
        <v>3985</v>
      </c>
      <c r="C7" s="11">
        <f>'[1]2025'!N7</f>
        <v>4381</v>
      </c>
      <c r="D7" s="12">
        <f t="shared" si="0"/>
        <v>109.93726474278544</v>
      </c>
      <c r="E7" s="12">
        <f>C7/B7*100-100</f>
        <v>9.9372647427854446</v>
      </c>
    </row>
    <row r="8" spans="1:7" ht="17.100000000000001" customHeight="1" thickTop="1" thickBot="1" x14ac:dyDescent="0.3">
      <c r="A8" s="13" t="s">
        <v>11</v>
      </c>
      <c r="B8" s="10">
        <f>'[1]2024.'!N8</f>
        <v>8229</v>
      </c>
      <c r="C8" s="11">
        <f>'[1]2025'!N8</f>
        <v>7206</v>
      </c>
      <c r="D8" s="12">
        <f t="shared" si="0"/>
        <v>87.568355814801308</v>
      </c>
      <c r="E8" s="12">
        <f t="shared" ref="E8:E51" si="1">C8/B8*100-100</f>
        <v>-12.431644185198692</v>
      </c>
    </row>
    <row r="9" spans="1:7" ht="17.100000000000001" customHeight="1" thickTop="1" thickBot="1" x14ac:dyDescent="0.3">
      <c r="A9" s="13" t="s">
        <v>12</v>
      </c>
      <c r="B9" s="10">
        <f>'[1]2024.'!N9</f>
        <v>0</v>
      </c>
      <c r="C9" s="11">
        <f>'[1]2025'!N9</f>
        <v>0</v>
      </c>
      <c r="D9" s="12" t="e">
        <f t="shared" si="0"/>
        <v>#DIV/0!</v>
      </c>
      <c r="E9" s="12" t="e">
        <f>C9/B9*100-100</f>
        <v>#DIV/0!</v>
      </c>
    </row>
    <row r="10" spans="1:7" ht="17.100000000000001" customHeight="1" thickTop="1" thickBot="1" x14ac:dyDescent="0.3">
      <c r="A10" s="13" t="s">
        <v>13</v>
      </c>
      <c r="B10" s="10">
        <f>'[1]2024.'!N10</f>
        <v>0</v>
      </c>
      <c r="C10" s="11">
        <f>'[1]2025'!N10</f>
        <v>0</v>
      </c>
      <c r="D10" s="12" t="e">
        <f t="shared" si="0"/>
        <v>#DIV/0!</v>
      </c>
      <c r="E10" s="12" t="e">
        <f>C10/B10*100-100</f>
        <v>#DIV/0!</v>
      </c>
    </row>
    <row r="11" spans="1:7" ht="17.100000000000001" customHeight="1" thickTop="1" thickBot="1" x14ac:dyDescent="0.3">
      <c r="A11" s="13" t="s">
        <v>14</v>
      </c>
      <c r="B11" s="10">
        <f>'[1]2024.'!N11</f>
        <v>6031</v>
      </c>
      <c r="C11" s="11">
        <f>'[1]2025'!N11</f>
        <v>0</v>
      </c>
      <c r="D11" s="12">
        <f t="shared" si="0"/>
        <v>0</v>
      </c>
      <c r="E11" s="12">
        <f>C11/B11*100-100</f>
        <v>-100</v>
      </c>
    </row>
    <row r="12" spans="1:7" ht="17.100000000000001" customHeight="1" thickTop="1" thickBot="1" x14ac:dyDescent="0.3">
      <c r="A12" s="14" t="s">
        <v>15</v>
      </c>
      <c r="B12" s="15"/>
      <c r="C12" s="6"/>
      <c r="D12" s="8"/>
      <c r="E12" s="8"/>
    </row>
    <row r="13" spans="1:7" ht="17.100000000000001" customHeight="1" thickTop="1" thickBot="1" x14ac:dyDescent="0.3">
      <c r="A13" s="13" t="s">
        <v>16</v>
      </c>
      <c r="B13" s="10">
        <f>'[1]2024.'!N13</f>
        <v>0</v>
      </c>
      <c r="C13" s="11">
        <f>'[1]2025'!N13</f>
        <v>0</v>
      </c>
      <c r="D13" s="12" t="e">
        <f t="shared" si="0"/>
        <v>#DIV/0!</v>
      </c>
      <c r="E13" s="12" t="e">
        <f t="shared" ref="E13" si="2">C13/B13*100-100</f>
        <v>#DIV/0!</v>
      </c>
    </row>
    <row r="14" spans="1:7" ht="17.100000000000001" customHeight="1" thickTop="1" thickBot="1" x14ac:dyDescent="0.3">
      <c r="A14" s="5" t="s">
        <v>17</v>
      </c>
      <c r="B14" s="15"/>
      <c r="C14" s="6"/>
      <c r="D14" s="6"/>
      <c r="E14" s="8"/>
    </row>
    <row r="15" spans="1:7" ht="17.100000000000001" customHeight="1" thickTop="1" thickBot="1" x14ac:dyDescent="0.3">
      <c r="A15" s="16" t="s">
        <v>18</v>
      </c>
      <c r="B15" s="10">
        <f>'[1]2024.'!N15</f>
        <v>167177</v>
      </c>
      <c r="C15" s="11">
        <f>'[1]2025'!N15</f>
        <v>193820</v>
      </c>
      <c r="D15" s="17">
        <f>C15/B15*100</f>
        <v>115.93700090323429</v>
      </c>
      <c r="E15" s="17">
        <f>C15/B15*100-100</f>
        <v>15.937000903234292</v>
      </c>
    </row>
    <row r="16" spans="1:7" ht="17.100000000000001" customHeight="1" thickTop="1" thickBot="1" x14ac:dyDescent="0.3">
      <c r="A16" s="18" t="s">
        <v>19</v>
      </c>
      <c r="B16" s="10">
        <f>'[1]2024.'!N16</f>
        <v>1283793.3029999998</v>
      </c>
      <c r="C16" s="11">
        <f>'[1]2025'!N16</f>
        <v>1399129.1700000002</v>
      </c>
      <c r="D16" s="19">
        <f>C16/B16*100</f>
        <v>108.98399039241602</v>
      </c>
      <c r="E16" s="19">
        <f>C16/B16*100-100</f>
        <v>8.9839903924160183</v>
      </c>
      <c r="F16" s="20"/>
      <c r="G16" s="21"/>
    </row>
    <row r="17" spans="1:22" ht="17.100000000000001" customHeight="1" thickTop="1" thickBot="1" x14ac:dyDescent="0.3">
      <c r="A17" s="18" t="s">
        <v>20</v>
      </c>
      <c r="B17" s="10"/>
      <c r="C17" s="11"/>
      <c r="D17" s="19"/>
      <c r="E17" s="19"/>
      <c r="F17" s="21"/>
    </row>
    <row r="18" spans="1:22" ht="17.100000000000001" customHeight="1" thickTop="1" thickBot="1" x14ac:dyDescent="0.3">
      <c r="A18" s="14" t="s">
        <v>21</v>
      </c>
      <c r="B18" s="15"/>
      <c r="C18" s="6"/>
      <c r="D18" s="6"/>
      <c r="E18" s="8"/>
    </row>
    <row r="19" spans="1:22" ht="17.100000000000001" customHeight="1" thickTop="1" thickBot="1" x14ac:dyDescent="0.3">
      <c r="A19" s="13" t="s">
        <v>22</v>
      </c>
      <c r="B19" s="10">
        <f>'[1]2024.'!N19</f>
        <v>0</v>
      </c>
      <c r="C19" s="11">
        <f>'[1]2025'!N19</f>
        <v>0</v>
      </c>
      <c r="D19" s="12"/>
      <c r="E19" s="12"/>
    </row>
    <row r="20" spans="1:22" ht="17.100000000000001" customHeight="1" thickTop="1" thickBot="1" x14ac:dyDescent="0.3">
      <c r="A20" s="22" t="s">
        <v>23</v>
      </c>
      <c r="B20" s="10">
        <f>'[1]2024.'!N20</f>
        <v>35208.54</v>
      </c>
      <c r="C20" s="11">
        <f>'[1]2025'!N20</f>
        <v>30467.829999999998</v>
      </c>
      <c r="D20" s="12">
        <f>C20/B20*100</f>
        <v>86.535340573622193</v>
      </c>
      <c r="E20" s="12">
        <f>C20/B20*100-100</f>
        <v>-13.464659426377807</v>
      </c>
      <c r="V20" t="s">
        <v>24</v>
      </c>
    </row>
    <row r="21" spans="1:22" ht="17.100000000000001" customHeight="1" thickTop="1" thickBot="1" x14ac:dyDescent="0.3">
      <c r="A21" s="5" t="s">
        <v>25</v>
      </c>
      <c r="B21" s="15"/>
      <c r="C21" s="6"/>
      <c r="D21" s="8"/>
      <c r="E21" s="8"/>
    </row>
    <row r="22" spans="1:22" ht="17.100000000000001" customHeight="1" thickTop="1" thickBot="1" x14ac:dyDescent="0.3">
      <c r="A22" s="16" t="s">
        <v>26</v>
      </c>
      <c r="B22" s="10">
        <f>'[1]2024.'!N22</f>
        <v>5300</v>
      </c>
      <c r="C22" s="11">
        <f>'[1]2025'!N22</f>
        <v>5200</v>
      </c>
      <c r="D22" s="12">
        <f t="shared" ref="D22:D33" si="3">C22/B22*100</f>
        <v>98.113207547169807</v>
      </c>
      <c r="E22" s="12">
        <f t="shared" si="1"/>
        <v>-1.8867924528301927</v>
      </c>
    </row>
    <row r="23" spans="1:22" ht="17.100000000000001" customHeight="1" thickTop="1" thickBot="1" x14ac:dyDescent="0.3">
      <c r="A23" s="13" t="s">
        <v>27</v>
      </c>
      <c r="B23" s="10">
        <f>'[1]2024.'!N23</f>
        <v>2700</v>
      </c>
      <c r="C23" s="11">
        <f>'[1]2025'!N23</f>
        <v>1725</v>
      </c>
      <c r="D23" s="12">
        <f t="shared" si="3"/>
        <v>63.888888888888886</v>
      </c>
      <c r="E23" s="12">
        <f t="shared" si="1"/>
        <v>-36.111111111111114</v>
      </c>
    </row>
    <row r="24" spans="1:22" ht="17.100000000000001" customHeight="1" thickTop="1" thickBot="1" x14ac:dyDescent="0.3">
      <c r="A24" s="14" t="s">
        <v>28</v>
      </c>
      <c r="B24" s="15"/>
      <c r="C24" s="6"/>
      <c r="D24" s="8"/>
      <c r="E24" s="8"/>
    </row>
    <row r="25" spans="1:22" ht="17.100000000000001" customHeight="1" thickTop="1" thickBot="1" x14ac:dyDescent="0.3">
      <c r="A25" s="23" t="s">
        <v>29</v>
      </c>
      <c r="B25" s="10">
        <f>'[1]2024.'!N25</f>
        <v>22290</v>
      </c>
      <c r="C25" s="11">
        <f>'[1]2025'!N25</f>
        <v>16476</v>
      </c>
      <c r="D25" s="12">
        <f t="shared" si="3"/>
        <v>73.91655450874832</v>
      </c>
      <c r="E25" s="12">
        <f t="shared" si="1"/>
        <v>-26.08344549125168</v>
      </c>
    </row>
    <row r="26" spans="1:22" ht="17.100000000000001" customHeight="1" thickTop="1" thickBot="1" x14ac:dyDescent="0.3">
      <c r="A26" s="13" t="s">
        <v>30</v>
      </c>
      <c r="B26" s="10">
        <f>'[1]2024.'!N26</f>
        <v>82184</v>
      </c>
      <c r="C26" s="11">
        <f>'[1]2025'!N26</f>
        <v>65373</v>
      </c>
      <c r="D26" s="12">
        <f t="shared" si="3"/>
        <v>79.544680229728414</v>
      </c>
      <c r="E26" s="12">
        <f t="shared" si="1"/>
        <v>-20.455319770271586</v>
      </c>
    </row>
    <row r="27" spans="1:22" ht="17.100000000000001" customHeight="1" thickTop="1" thickBot="1" x14ac:dyDescent="0.3">
      <c r="A27" s="13" t="s">
        <v>31</v>
      </c>
      <c r="B27" s="10">
        <f>'[1]2024.'!N27</f>
        <v>65854</v>
      </c>
      <c r="C27" s="11">
        <f>'[1]2025'!N27</f>
        <v>42821</v>
      </c>
      <c r="D27" s="12">
        <f>C27/B27*100</f>
        <v>65.024144319251675</v>
      </c>
      <c r="E27" s="12">
        <f t="shared" si="1"/>
        <v>-34.975855680748325</v>
      </c>
    </row>
    <row r="28" spans="1:22" ht="17.100000000000001" customHeight="1" thickTop="1" thickBot="1" x14ac:dyDescent="0.3">
      <c r="A28" s="5" t="s">
        <v>32</v>
      </c>
      <c r="B28" s="15"/>
      <c r="C28" s="6"/>
      <c r="D28" s="8"/>
      <c r="E28" s="8"/>
    </row>
    <row r="29" spans="1:22" ht="17.100000000000001" customHeight="1" thickTop="1" thickBot="1" x14ac:dyDescent="0.3">
      <c r="A29" s="13" t="s">
        <v>33</v>
      </c>
      <c r="B29" s="10">
        <f>'[1]2024.'!N29</f>
        <v>756772.44</v>
      </c>
      <c r="C29" s="11">
        <f>'[1]2025'!N29</f>
        <v>916358.83000000007</v>
      </c>
      <c r="D29" s="12">
        <f t="shared" si="3"/>
        <v>121.08776450685758</v>
      </c>
      <c r="E29" s="12">
        <f t="shared" si="1"/>
        <v>21.087764506857582</v>
      </c>
      <c r="K29" s="20"/>
    </row>
    <row r="30" spans="1:22" ht="17.100000000000001" customHeight="1" thickTop="1" thickBot="1" x14ac:dyDescent="0.3">
      <c r="A30" s="13" t="s">
        <v>34</v>
      </c>
      <c r="B30" s="10">
        <f>'[1]2024.'!N30</f>
        <v>89518.95</v>
      </c>
      <c r="C30" s="11">
        <f>'[1]2025'!N30</f>
        <v>205602.6</v>
      </c>
      <c r="D30" s="12">
        <f t="shared" si="3"/>
        <v>229.67494591927186</v>
      </c>
      <c r="E30" s="12">
        <f t="shared" si="1"/>
        <v>129.67494591927186</v>
      </c>
      <c r="K30" s="20"/>
    </row>
    <row r="31" spans="1:22" ht="17.100000000000001" customHeight="1" thickTop="1" thickBot="1" x14ac:dyDescent="0.3">
      <c r="A31" s="13" t="s">
        <v>35</v>
      </c>
      <c r="B31" s="10">
        <f>'[1]2024.'!N31</f>
        <v>81547.95</v>
      </c>
      <c r="C31" s="11">
        <f>'[1]2025'!N31</f>
        <v>16394.270000000004</v>
      </c>
      <c r="D31" s="12">
        <f t="shared" si="3"/>
        <v>20.103840746456537</v>
      </c>
      <c r="E31" s="12">
        <f t="shared" si="1"/>
        <v>-79.896159253543459</v>
      </c>
    </row>
    <row r="32" spans="1:22" ht="17.100000000000001" customHeight="1" thickTop="1" thickBot="1" x14ac:dyDescent="0.3">
      <c r="A32" s="13" t="s">
        <v>36</v>
      </c>
      <c r="B32" s="10">
        <f>'[1]2024.'!N32</f>
        <v>80852.929999999993</v>
      </c>
      <c r="C32" s="11">
        <f>'[1]2025'!N32</f>
        <v>113552.43000000001</v>
      </c>
      <c r="D32" s="12">
        <f t="shared" si="3"/>
        <v>140.44318492848683</v>
      </c>
      <c r="E32" s="12">
        <f>C32/B32*100-100</f>
        <v>40.443184928486829</v>
      </c>
    </row>
    <row r="33" spans="1:21" ht="17.100000000000001" customHeight="1" thickTop="1" thickBot="1" x14ac:dyDescent="0.3">
      <c r="A33" s="13" t="s">
        <v>37</v>
      </c>
      <c r="B33" s="10">
        <f>'[1]2024.'!N33</f>
        <v>3077.56</v>
      </c>
      <c r="C33" s="11">
        <f>'[1]2025'!N33</f>
        <v>2795.42</v>
      </c>
      <c r="D33" s="12">
        <f t="shared" si="3"/>
        <v>90.832347704025267</v>
      </c>
      <c r="E33" s="12">
        <f>C33/B33*100-100</f>
        <v>-9.1676522959747331</v>
      </c>
    </row>
    <row r="34" spans="1:21" ht="17.100000000000001" customHeight="1" thickTop="1" thickBot="1" x14ac:dyDescent="0.3">
      <c r="A34" s="5" t="s">
        <v>38</v>
      </c>
      <c r="B34" s="15"/>
      <c r="C34" s="6"/>
      <c r="D34" s="6"/>
      <c r="E34" s="8"/>
    </row>
    <row r="35" spans="1:21" ht="17.100000000000001" customHeight="1" thickTop="1" thickBot="1" x14ac:dyDescent="0.3">
      <c r="A35" s="24" t="s">
        <v>39</v>
      </c>
      <c r="B35" s="10">
        <f>'[1]2024.'!N35</f>
        <v>41869.329999999994</v>
      </c>
      <c r="C35" s="11">
        <f>'[1]2025'!N35</f>
        <v>45961.06</v>
      </c>
      <c r="D35" s="17">
        <f>C35/B35*100</f>
        <v>109.77261876414073</v>
      </c>
      <c r="E35" s="12">
        <f t="shared" si="1"/>
        <v>9.7726187641407307</v>
      </c>
    </row>
    <row r="36" spans="1:21" ht="17.100000000000001" customHeight="1" thickTop="1" thickBot="1" x14ac:dyDescent="0.3">
      <c r="A36" s="16" t="s">
        <v>40</v>
      </c>
      <c r="B36" s="10">
        <f>'[1]2024.'!N36</f>
        <v>1147.1500000000001</v>
      </c>
      <c r="C36" s="11">
        <f>'[1]2025'!N36</f>
        <v>5979</v>
      </c>
      <c r="D36" s="17">
        <f>C36/B36*100</f>
        <v>521.20472475264785</v>
      </c>
      <c r="E36" s="12">
        <f>C36/B36*100-100</f>
        <v>421.20472475264785</v>
      </c>
    </row>
    <row r="37" spans="1:21" ht="17.100000000000001" customHeight="1" thickTop="1" thickBot="1" x14ac:dyDescent="0.3">
      <c r="A37" s="16" t="s">
        <v>41</v>
      </c>
      <c r="B37" s="10">
        <f>'[1]2024.'!N37</f>
        <v>0</v>
      </c>
      <c r="C37" s="11">
        <f>'[1]2025'!N37</f>
        <v>0</v>
      </c>
      <c r="D37" s="17" t="e">
        <f t="shared" ref="D37:D38" si="4">C37/B37*100</f>
        <v>#DIV/0!</v>
      </c>
      <c r="E37" s="12" t="e">
        <f t="shared" ref="E37:E38" si="5">C37/B37*100-100</f>
        <v>#DIV/0!</v>
      </c>
    </row>
    <row r="38" spans="1:21" ht="17.100000000000001" customHeight="1" thickTop="1" thickBot="1" x14ac:dyDescent="0.3">
      <c r="A38" s="16" t="s">
        <v>42</v>
      </c>
      <c r="B38" s="10">
        <f>'[1]2024.'!N38</f>
        <v>120</v>
      </c>
      <c r="C38" s="11">
        <f>'[1]2025'!N38</f>
        <v>3210</v>
      </c>
      <c r="D38" s="17">
        <f t="shared" si="4"/>
        <v>2675</v>
      </c>
      <c r="E38" s="12">
        <f t="shared" si="5"/>
        <v>2575</v>
      </c>
    </row>
    <row r="39" spans="1:21" ht="17.100000000000001" customHeight="1" thickTop="1" thickBot="1" x14ac:dyDescent="0.3">
      <c r="A39" s="16" t="s">
        <v>43</v>
      </c>
      <c r="B39" s="10"/>
      <c r="C39" s="11"/>
      <c r="D39" s="17"/>
      <c r="E39" s="12"/>
    </row>
    <row r="40" spans="1:21" ht="17.100000000000001" customHeight="1" thickTop="1" thickBot="1" x14ac:dyDescent="0.3">
      <c r="A40" s="14" t="s">
        <v>44</v>
      </c>
      <c r="B40" s="15"/>
      <c r="C40" s="6"/>
      <c r="D40" s="8"/>
      <c r="E40" s="8"/>
    </row>
    <row r="41" spans="1:21" ht="17.100000000000001" customHeight="1" thickTop="1" thickBot="1" x14ac:dyDescent="0.3">
      <c r="A41" s="13" t="s">
        <v>45</v>
      </c>
      <c r="B41" s="10">
        <f>'[1]2024.'!N41</f>
        <v>353</v>
      </c>
      <c r="C41" s="11">
        <f>'[1]2025'!N41</f>
        <v>307</v>
      </c>
      <c r="D41" s="17">
        <f t="shared" ref="D41:D54" si="6">C41/B41*100</f>
        <v>86.96883852691218</v>
      </c>
      <c r="E41" s="12">
        <f t="shared" si="1"/>
        <v>-13.03116147308782</v>
      </c>
    </row>
    <row r="42" spans="1:21" ht="17.100000000000001" customHeight="1" thickTop="1" thickBot="1" x14ac:dyDescent="0.3">
      <c r="A42" s="22" t="s">
        <v>23</v>
      </c>
      <c r="B42" s="10">
        <f>'[1]2024.'!N42</f>
        <v>0</v>
      </c>
      <c r="C42" s="11">
        <f>'[1]2025'!N42</f>
        <v>0</v>
      </c>
      <c r="D42" s="17" t="e">
        <f t="shared" si="6"/>
        <v>#DIV/0!</v>
      </c>
      <c r="E42" s="12" t="e">
        <f t="shared" si="1"/>
        <v>#DIV/0!</v>
      </c>
    </row>
    <row r="43" spans="1:21" ht="17.100000000000001" customHeight="1" thickTop="1" thickBot="1" x14ac:dyDescent="0.3">
      <c r="A43" s="25" t="s">
        <v>46</v>
      </c>
      <c r="B43" s="15">
        <f>'[1]2024.'!N43</f>
        <v>2775313.1529999999</v>
      </c>
      <c r="C43" s="6">
        <f>'[1]2025'!N43</f>
        <v>3126654.6099999994</v>
      </c>
      <c r="D43" s="8">
        <f t="shared" si="6"/>
        <v>112.65952480426267</v>
      </c>
      <c r="E43" s="8">
        <f t="shared" si="1"/>
        <v>12.659524804262674</v>
      </c>
    </row>
    <row r="44" spans="1:21" ht="17.100000000000001" customHeight="1" thickTop="1" thickBot="1" x14ac:dyDescent="0.3">
      <c r="A44" s="22" t="s">
        <v>47</v>
      </c>
      <c r="B44" s="10">
        <f>'[1]2024.'!N44</f>
        <v>101024.5</v>
      </c>
      <c r="C44" s="11">
        <f>'[1]2025'!N44</f>
        <v>145509.5</v>
      </c>
      <c r="D44" s="17">
        <f t="shared" si="6"/>
        <v>144.03387297140793</v>
      </c>
      <c r="E44" s="17">
        <f>C44/B44*100-100</f>
        <v>44.033872971407931</v>
      </c>
    </row>
    <row r="45" spans="1:21" ht="17.100000000000001" customHeight="1" thickTop="1" thickBot="1" x14ac:dyDescent="0.3">
      <c r="A45" s="22" t="s">
        <v>48</v>
      </c>
      <c r="B45" s="10">
        <f>'[1]2024.'!N45</f>
        <v>59355.5</v>
      </c>
      <c r="C45" s="11">
        <f>'[1]2025'!N45</f>
        <v>103397.5</v>
      </c>
      <c r="D45" s="17">
        <f t="shared" si="6"/>
        <v>174.20036896328057</v>
      </c>
      <c r="E45" s="17">
        <f t="shared" si="1"/>
        <v>74.200368963280567</v>
      </c>
    </row>
    <row r="46" spans="1:21" ht="17.100000000000001" customHeight="1" thickTop="1" thickBot="1" x14ac:dyDescent="0.3">
      <c r="A46" s="22" t="s">
        <v>49</v>
      </c>
      <c r="B46" s="10">
        <f>'[1]2024.'!N46</f>
        <v>4485.2</v>
      </c>
      <c r="C46" s="11">
        <f>'[1]2025'!N46</f>
        <v>3119.4</v>
      </c>
      <c r="D46" s="17">
        <f t="shared" si="6"/>
        <v>69.548738071880862</v>
      </c>
      <c r="E46" s="17">
        <f t="shared" si="1"/>
        <v>-30.451261928119138</v>
      </c>
    </row>
    <row r="47" spans="1:21" ht="17.100000000000001" customHeight="1" thickTop="1" thickBot="1" x14ac:dyDescent="0.3">
      <c r="A47" s="22" t="s">
        <v>50</v>
      </c>
      <c r="B47" s="10">
        <f>'[1]2024.'!N47</f>
        <v>139</v>
      </c>
      <c r="C47" s="11">
        <f>'[1]2025'!N47</f>
        <v>147</v>
      </c>
      <c r="D47" s="17">
        <f t="shared" si="6"/>
        <v>105.75539568345324</v>
      </c>
      <c r="E47" s="17">
        <f t="shared" si="1"/>
        <v>5.7553956834532443</v>
      </c>
    </row>
    <row r="48" spans="1:21" ht="17.100000000000001" customHeight="1" thickTop="1" thickBot="1" x14ac:dyDescent="0.3">
      <c r="A48" s="25" t="s">
        <v>51</v>
      </c>
      <c r="B48" s="15">
        <f>'[1]2024.'!N48</f>
        <v>2940317.3529999997</v>
      </c>
      <c r="C48" s="6">
        <f>'[1]2025'!N48</f>
        <v>3378828.0099999993</v>
      </c>
      <c r="D48" s="8">
        <f t="shared" si="6"/>
        <v>114.91371863491497</v>
      </c>
      <c r="E48" s="8">
        <f>C48/B48*100-100</f>
        <v>14.913718634914972</v>
      </c>
      <c r="U48" s="21"/>
    </row>
    <row r="49" spans="1:6" ht="17.100000000000001" customHeight="1" thickTop="1" thickBot="1" x14ac:dyDescent="0.3">
      <c r="A49" s="18" t="s">
        <v>52</v>
      </c>
      <c r="B49" s="10">
        <f>'[1]2024.'!N49</f>
        <v>410133</v>
      </c>
      <c r="C49" s="11">
        <f>'[1]2025'!N49</f>
        <v>486514</v>
      </c>
      <c r="D49" s="17">
        <f t="shared" si="6"/>
        <v>118.62347092284698</v>
      </c>
      <c r="E49" s="12">
        <f>C49/B49*100-100</f>
        <v>18.623470922846977</v>
      </c>
    </row>
    <row r="50" spans="1:6" ht="17.100000000000001" customHeight="1" thickTop="1" thickBot="1" x14ac:dyDescent="0.3">
      <c r="A50" s="22" t="s">
        <v>53</v>
      </c>
      <c r="B50" s="10">
        <f>'[1]2024.'!N50</f>
        <v>37035</v>
      </c>
      <c r="C50" s="11">
        <f>'[1]2025'!N50</f>
        <v>51390</v>
      </c>
      <c r="D50" s="17">
        <f t="shared" si="6"/>
        <v>138.76063183475091</v>
      </c>
      <c r="E50" s="12">
        <f t="shared" si="1"/>
        <v>38.76063183475091</v>
      </c>
    </row>
    <row r="51" spans="1:6" ht="17.100000000000001" customHeight="1" thickTop="1" thickBot="1" x14ac:dyDescent="0.3">
      <c r="A51" s="22" t="s">
        <v>54</v>
      </c>
      <c r="B51" s="10">
        <f>'[1]2024.'!N51</f>
        <v>0</v>
      </c>
      <c r="C51" s="11">
        <f>'[1]2025'!N51</f>
        <v>216.9</v>
      </c>
      <c r="D51" s="17" t="e">
        <f t="shared" si="6"/>
        <v>#DIV/0!</v>
      </c>
      <c r="E51" s="12" t="e">
        <f t="shared" si="1"/>
        <v>#DIV/0!</v>
      </c>
    </row>
    <row r="52" spans="1:6" ht="17.100000000000001" customHeight="1" thickTop="1" thickBot="1" x14ac:dyDescent="0.3">
      <c r="A52" s="25" t="s">
        <v>55</v>
      </c>
      <c r="B52" s="15">
        <f>'[1]2024.'!N52</f>
        <v>3387485.3529999997</v>
      </c>
      <c r="C52" s="6">
        <f>'[1]2025'!N52</f>
        <v>3916948.9099999997</v>
      </c>
      <c r="D52" s="8">
        <f t="shared" si="6"/>
        <v>115.62998808337579</v>
      </c>
      <c r="E52" s="8">
        <f>C52/B52*100-100</f>
        <v>15.629988083375792</v>
      </c>
      <c r="F52" s="20">
        <f>C52-B52</f>
        <v>529463.55700000003</v>
      </c>
    </row>
    <row r="53" spans="1:6" ht="17.100000000000001" customHeight="1" thickTop="1" thickBot="1" x14ac:dyDescent="0.3">
      <c r="A53" s="26" t="s">
        <v>56</v>
      </c>
      <c r="B53" s="10">
        <f>'[1]2024.'!N53</f>
        <v>1699.59</v>
      </c>
      <c r="C53" s="11">
        <f>'[1]2025'!N53</f>
        <v>441564.83</v>
      </c>
      <c r="D53" s="27">
        <f t="shared" si="6"/>
        <v>25980.667690442995</v>
      </c>
      <c r="E53" s="27">
        <f t="shared" ref="E53:E54" si="7">C53/B53*100-100</f>
        <v>25880.667690442995</v>
      </c>
    </row>
    <row r="54" spans="1:6" ht="17.100000000000001" customHeight="1" thickTop="1" thickBot="1" x14ac:dyDescent="0.3">
      <c r="A54" s="25" t="s">
        <v>57</v>
      </c>
      <c r="B54" s="15">
        <f>'[1]2024.'!N54</f>
        <v>3389184.9429999995</v>
      </c>
      <c r="C54" s="6">
        <f>'[1]2025'!N54</f>
        <v>4358513.74</v>
      </c>
      <c r="D54" s="8">
        <f t="shared" si="6"/>
        <v>128.60064627048595</v>
      </c>
      <c r="E54" s="8">
        <f t="shared" si="7"/>
        <v>28.600646270485953</v>
      </c>
      <c r="F54" s="21">
        <f>B54-C54</f>
        <v>-969328.79700000072</v>
      </c>
    </row>
    <row r="55" spans="1:6" s="30" customFormat="1" ht="21.75" customHeight="1" thickTop="1" x14ac:dyDescent="0.2">
      <c r="A55" s="28" t="s">
        <v>58</v>
      </c>
      <c r="B55" s="29"/>
      <c r="C55" s="29"/>
      <c r="D55" s="29"/>
      <c r="E55" s="29"/>
    </row>
    <row r="56" spans="1:6" ht="15" customHeight="1" x14ac:dyDescent="0.25">
      <c r="A56" s="31"/>
      <c r="B56" s="32"/>
      <c r="C56" s="33"/>
      <c r="D56" s="34"/>
      <c r="E56" s="34"/>
    </row>
    <row r="57" spans="1:6" ht="12" customHeight="1" x14ac:dyDescent="0.2">
      <c r="A57" s="35"/>
      <c r="B57" s="35"/>
      <c r="C57" s="36"/>
      <c r="D57" s="37"/>
      <c r="E57" s="38"/>
    </row>
    <row r="58" spans="1:6" ht="12" customHeight="1" x14ac:dyDescent="0.25">
      <c r="A58" s="39"/>
      <c r="B58" s="35"/>
      <c r="C58" s="40"/>
      <c r="D58" s="34"/>
      <c r="E58" s="38"/>
    </row>
    <row r="59" spans="1:6" x14ac:dyDescent="0.25">
      <c r="A59" s="41"/>
      <c r="B59" s="42"/>
      <c r="C59" s="43"/>
      <c r="D59" s="44"/>
      <c r="E59" s="44"/>
    </row>
    <row r="60" spans="1:6" x14ac:dyDescent="0.25">
      <c r="C60" s="45"/>
    </row>
    <row r="61" spans="1:6" x14ac:dyDescent="0.25">
      <c r="A61" s="41"/>
    </row>
    <row r="62" spans="1:6" x14ac:dyDescent="0.25">
      <c r="A62" s="41"/>
      <c r="C62" s="46"/>
    </row>
    <row r="63" spans="1:6" ht="14.25" x14ac:dyDescent="0.2">
      <c r="A63" s="41"/>
      <c r="C63" s="48"/>
      <c r="D63" s="48"/>
      <c r="E63" s="49"/>
    </row>
    <row r="64" spans="1:6" x14ac:dyDescent="0.25">
      <c r="A64" s="41"/>
      <c r="C64" s="46"/>
    </row>
    <row r="65" spans="1:5" x14ac:dyDescent="0.25">
      <c r="A65" s="41"/>
      <c r="E65" s="50"/>
    </row>
    <row r="66" spans="1:5" x14ac:dyDescent="0.25">
      <c r="A66" s="41"/>
      <c r="D66" s="51"/>
      <c r="E66" s="50"/>
    </row>
    <row r="67" spans="1:5" ht="15" x14ac:dyDescent="0.2">
      <c r="A67" s="41"/>
      <c r="C67"/>
      <c r="D67" s="51"/>
      <c r="E67" s="50"/>
    </row>
    <row r="68" spans="1:5" ht="15" x14ac:dyDescent="0.2">
      <c r="A68" s="41"/>
      <c r="C68"/>
      <c r="D68" s="51"/>
      <c r="E68" s="50"/>
    </row>
  </sheetData>
  <mergeCells count="1">
    <mergeCell ref="A1:E1"/>
  </mergeCells>
  <conditionalFormatting sqref="B4:E5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{E3E09BD3-78D3-47F8-8CB2-01CF257CAAFA}</x14:id>
        </ext>
      </extLst>
    </cfRule>
  </conditionalFormatting>
  <pageMargins left="0.54" right="0.21" top="0.17" bottom="0.17" header="0.17" footer="0.24"/>
  <pageSetup scale="8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E09BD3-78D3-47F8-8CB2-01CF257CAAF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B4:E54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krahasimi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Shahadie Ibrahimi</dc:creator>
  <cp:lastModifiedBy>Shahadie Ibrahimi</cp:lastModifiedBy>
  <dcterms:created xsi:type="dcterms:W3CDTF">2026-02-26T13:08:14Z</dcterms:created>
  <dcterms:modified xsi:type="dcterms:W3CDTF">2026-02-26T13:09:11Z</dcterms:modified>
</cp:coreProperties>
</file>