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externalReferences>
    <externalReference r:id="rId3"/>
  </externalReferences>
  <definedNames>
    <definedName name="_xlnm._FilterDatabase" localSheetId="1" hidden="1">Shpenzimet!$A$1:$T$1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O9" i="2"/>
  <c r="I9" i="2"/>
  <c r="C9" i="2"/>
  <c r="O8" i="2"/>
  <c r="I8" i="2"/>
  <c r="C8" i="2"/>
  <c r="B8" i="2" s="1"/>
  <c r="O7" i="2"/>
  <c r="I7" i="2"/>
  <c r="C7" i="2"/>
  <c r="O6" i="2"/>
  <c r="I6" i="2"/>
  <c r="C6" i="2"/>
  <c r="B6" i="2" s="1"/>
  <c r="O5" i="2"/>
  <c r="I5" i="2"/>
  <c r="C5" i="2"/>
  <c r="O4" i="2"/>
  <c r="I4" i="2"/>
  <c r="C4" i="2"/>
  <c r="B4" i="2" s="1"/>
  <c r="O3" i="2"/>
  <c r="I3" i="2"/>
  <c r="I12" i="2" s="1"/>
  <c r="C3" i="2"/>
  <c r="C12" i="2" l="1"/>
  <c r="O12" i="2"/>
  <c r="B5" i="2"/>
  <c r="B7" i="2"/>
  <c r="B9" i="2"/>
  <c r="B3" i="2"/>
  <c r="B12" i="2" s="1"/>
  <c r="I55" i="1" l="1"/>
  <c r="H55" i="1"/>
  <c r="G55" i="1"/>
  <c r="F55" i="1"/>
  <c r="E55" i="1"/>
  <c r="D55" i="1"/>
  <c r="C55" i="1"/>
  <c r="B55" i="1"/>
  <c r="J55" i="1" s="1"/>
  <c r="I54" i="1"/>
  <c r="H54" i="1"/>
  <c r="G54" i="1"/>
  <c r="F54" i="1"/>
  <c r="E54" i="1"/>
  <c r="D54" i="1"/>
  <c r="C54" i="1"/>
  <c r="B54" i="1"/>
  <c r="J54" i="1" s="1"/>
  <c r="I53" i="1"/>
  <c r="H53" i="1"/>
  <c r="G53" i="1"/>
  <c r="F53" i="1"/>
  <c r="E53" i="1"/>
  <c r="D53" i="1"/>
  <c r="C53" i="1"/>
  <c r="B53" i="1"/>
  <c r="J53" i="1" s="1"/>
  <c r="I52" i="1"/>
  <c r="H52" i="1"/>
  <c r="G52" i="1"/>
  <c r="F52" i="1"/>
  <c r="E52" i="1"/>
  <c r="D52" i="1"/>
  <c r="C52" i="1"/>
  <c r="B52" i="1"/>
  <c r="J52" i="1" s="1"/>
  <c r="I51" i="1"/>
  <c r="H51" i="1"/>
  <c r="G51" i="1"/>
  <c r="F51" i="1"/>
  <c r="E51" i="1"/>
  <c r="D51" i="1"/>
  <c r="C51" i="1"/>
  <c r="B51" i="1"/>
  <c r="J51" i="1" s="1"/>
  <c r="I50" i="1"/>
  <c r="H50" i="1"/>
  <c r="G50" i="1"/>
  <c r="F50" i="1"/>
  <c r="E50" i="1"/>
  <c r="D50" i="1"/>
  <c r="C50" i="1"/>
  <c r="B50" i="1"/>
  <c r="J50" i="1" s="1"/>
  <c r="I49" i="1"/>
  <c r="H49" i="1"/>
  <c r="G49" i="1"/>
  <c r="F49" i="1"/>
  <c r="E49" i="1"/>
  <c r="D49" i="1"/>
  <c r="C49" i="1"/>
  <c r="B49" i="1"/>
  <c r="J49" i="1" s="1"/>
  <c r="I48" i="1"/>
  <c r="H48" i="1"/>
  <c r="G48" i="1"/>
  <c r="F48" i="1"/>
  <c r="E48" i="1"/>
  <c r="D48" i="1"/>
  <c r="C48" i="1"/>
  <c r="B48" i="1"/>
  <c r="J48" i="1" s="1"/>
  <c r="I47" i="1"/>
  <c r="H47" i="1"/>
  <c r="G47" i="1"/>
  <c r="F47" i="1"/>
  <c r="E47" i="1"/>
  <c r="D47" i="1"/>
  <c r="C47" i="1"/>
  <c r="B47" i="1"/>
  <c r="J47" i="1" s="1"/>
  <c r="I46" i="1"/>
  <c r="H46" i="1"/>
  <c r="G46" i="1"/>
  <c r="F46" i="1"/>
  <c r="E46" i="1"/>
  <c r="D46" i="1"/>
  <c r="C46" i="1"/>
  <c r="B46" i="1"/>
  <c r="J46" i="1" s="1"/>
  <c r="I45" i="1"/>
  <c r="H45" i="1"/>
  <c r="G45" i="1"/>
  <c r="F45" i="1"/>
  <c r="E45" i="1"/>
  <c r="D45" i="1"/>
  <c r="C45" i="1"/>
  <c r="B45" i="1"/>
  <c r="J45" i="1" s="1"/>
  <c r="I44" i="1"/>
  <c r="H44" i="1"/>
  <c r="G44" i="1"/>
  <c r="F44" i="1"/>
  <c r="E44" i="1"/>
  <c r="D44" i="1"/>
  <c r="C44" i="1"/>
  <c r="B44" i="1"/>
  <c r="J44" i="1" s="1"/>
  <c r="I43" i="1"/>
  <c r="H43" i="1"/>
  <c r="G43" i="1"/>
  <c r="F43" i="1"/>
  <c r="E43" i="1"/>
  <c r="D43" i="1"/>
  <c r="C43" i="1"/>
  <c r="B43" i="1"/>
  <c r="J43" i="1" s="1"/>
  <c r="I42" i="1"/>
  <c r="H42" i="1"/>
  <c r="G42" i="1"/>
  <c r="F42" i="1"/>
  <c r="E42" i="1"/>
  <c r="D42" i="1"/>
  <c r="C42" i="1"/>
  <c r="B42" i="1"/>
  <c r="J42" i="1" s="1"/>
  <c r="I41" i="1"/>
  <c r="H41" i="1"/>
  <c r="G41" i="1"/>
  <c r="F41" i="1"/>
  <c r="E41" i="1"/>
  <c r="D41" i="1"/>
  <c r="C41" i="1"/>
  <c r="B41" i="1"/>
  <c r="J41" i="1" s="1"/>
  <c r="I40" i="1"/>
  <c r="H40" i="1"/>
  <c r="G40" i="1"/>
  <c r="F40" i="1"/>
  <c r="E40" i="1"/>
  <c r="D40" i="1"/>
  <c r="C40" i="1"/>
  <c r="B40" i="1"/>
  <c r="J40" i="1" s="1"/>
  <c r="I39" i="1"/>
  <c r="H39" i="1"/>
  <c r="G39" i="1"/>
  <c r="F39" i="1"/>
  <c r="E39" i="1"/>
  <c r="D39" i="1"/>
  <c r="C39" i="1"/>
  <c r="B39" i="1"/>
  <c r="J39" i="1" s="1"/>
  <c r="I38" i="1"/>
  <c r="H38" i="1"/>
  <c r="G38" i="1"/>
  <c r="F38" i="1"/>
  <c r="E38" i="1"/>
  <c r="D38" i="1"/>
  <c r="C38" i="1"/>
  <c r="B38" i="1"/>
  <c r="J38" i="1" s="1"/>
  <c r="I37" i="1"/>
  <c r="H37" i="1"/>
  <c r="G37" i="1"/>
  <c r="F37" i="1"/>
  <c r="E37" i="1"/>
  <c r="D37" i="1"/>
  <c r="C37" i="1"/>
  <c r="B37" i="1"/>
  <c r="J37" i="1" s="1"/>
  <c r="I36" i="1"/>
  <c r="H36" i="1"/>
  <c r="G36" i="1"/>
  <c r="F36" i="1"/>
  <c r="E36" i="1"/>
  <c r="D36" i="1"/>
  <c r="C36" i="1"/>
  <c r="B36" i="1"/>
  <c r="J36" i="1" s="1"/>
  <c r="I35" i="1"/>
  <c r="H35" i="1"/>
  <c r="G35" i="1"/>
  <c r="F35" i="1"/>
  <c r="E35" i="1"/>
  <c r="D35" i="1"/>
  <c r="C35" i="1"/>
  <c r="B35" i="1"/>
  <c r="J35" i="1" s="1"/>
  <c r="I34" i="1"/>
  <c r="H34" i="1"/>
  <c r="G34" i="1"/>
  <c r="F34" i="1"/>
  <c r="E34" i="1"/>
  <c r="D34" i="1"/>
  <c r="C34" i="1"/>
  <c r="B34" i="1"/>
  <c r="J34" i="1" s="1"/>
  <c r="I33" i="1"/>
  <c r="H33" i="1"/>
  <c r="G33" i="1"/>
  <c r="F33" i="1"/>
  <c r="E33" i="1"/>
  <c r="D33" i="1"/>
  <c r="C33" i="1"/>
  <c r="B33" i="1"/>
  <c r="J33" i="1" s="1"/>
  <c r="I32" i="1"/>
  <c r="H32" i="1"/>
  <c r="G32" i="1"/>
  <c r="F32" i="1"/>
  <c r="E32" i="1"/>
  <c r="D32" i="1"/>
  <c r="C32" i="1"/>
  <c r="B32" i="1"/>
  <c r="J32" i="1" s="1"/>
  <c r="I31" i="1"/>
  <c r="H31" i="1"/>
  <c r="G31" i="1"/>
  <c r="F31" i="1"/>
  <c r="E31" i="1"/>
  <c r="D31" i="1"/>
  <c r="C31" i="1"/>
  <c r="B31" i="1"/>
  <c r="J31" i="1" s="1"/>
  <c r="I30" i="1"/>
  <c r="H30" i="1"/>
  <c r="G30" i="1"/>
  <c r="F30" i="1"/>
  <c r="E30" i="1"/>
  <c r="D30" i="1"/>
  <c r="C30" i="1"/>
  <c r="B30" i="1"/>
  <c r="J30" i="1" s="1"/>
  <c r="I29" i="1"/>
  <c r="H29" i="1"/>
  <c r="G29" i="1"/>
  <c r="F29" i="1"/>
  <c r="E29" i="1"/>
  <c r="D29" i="1"/>
  <c r="C29" i="1"/>
  <c r="B29" i="1"/>
  <c r="J29" i="1" s="1"/>
  <c r="I28" i="1"/>
  <c r="H28" i="1"/>
  <c r="G28" i="1"/>
  <c r="F28" i="1"/>
  <c r="E28" i="1"/>
  <c r="D28" i="1"/>
  <c r="C28" i="1"/>
  <c r="B28" i="1"/>
  <c r="J28" i="1" s="1"/>
  <c r="I27" i="1"/>
  <c r="H27" i="1"/>
  <c r="G27" i="1"/>
  <c r="F27" i="1"/>
  <c r="E27" i="1"/>
  <c r="D27" i="1"/>
  <c r="C27" i="1"/>
  <c r="B27" i="1"/>
  <c r="J27" i="1" s="1"/>
  <c r="I26" i="1"/>
  <c r="H26" i="1"/>
  <c r="G26" i="1"/>
  <c r="F26" i="1"/>
  <c r="E26" i="1"/>
  <c r="D26" i="1"/>
  <c r="C26" i="1"/>
  <c r="B26" i="1"/>
  <c r="J26" i="1" s="1"/>
  <c r="I25" i="1"/>
  <c r="H25" i="1"/>
  <c r="G25" i="1"/>
  <c r="F25" i="1"/>
  <c r="E25" i="1"/>
  <c r="D25" i="1"/>
  <c r="C25" i="1"/>
  <c r="B25" i="1"/>
  <c r="J25" i="1" s="1"/>
  <c r="I24" i="1"/>
  <c r="H24" i="1"/>
  <c r="G24" i="1"/>
  <c r="F24" i="1"/>
  <c r="E24" i="1"/>
  <c r="D24" i="1"/>
  <c r="C24" i="1"/>
  <c r="B24" i="1"/>
  <c r="J24" i="1" s="1"/>
  <c r="I23" i="1"/>
  <c r="H23" i="1"/>
  <c r="G23" i="1"/>
  <c r="F23" i="1"/>
  <c r="E23" i="1"/>
  <c r="D23" i="1"/>
  <c r="C23" i="1"/>
  <c r="B23" i="1"/>
  <c r="J23" i="1" s="1"/>
  <c r="I22" i="1"/>
  <c r="H22" i="1"/>
  <c r="G22" i="1"/>
  <c r="F22" i="1"/>
  <c r="E22" i="1"/>
  <c r="D22" i="1"/>
  <c r="C22" i="1"/>
  <c r="B22" i="1"/>
  <c r="J22" i="1" s="1"/>
  <c r="I21" i="1"/>
  <c r="H21" i="1"/>
  <c r="G21" i="1"/>
  <c r="F21" i="1"/>
  <c r="E21" i="1"/>
  <c r="D21" i="1"/>
  <c r="C21" i="1"/>
  <c r="B21" i="1"/>
  <c r="J21" i="1" s="1"/>
  <c r="I20" i="1"/>
  <c r="H20" i="1"/>
  <c r="G20" i="1"/>
  <c r="F20" i="1"/>
  <c r="E20" i="1"/>
  <c r="D20" i="1"/>
  <c r="C20" i="1"/>
  <c r="B20" i="1"/>
  <c r="J20" i="1" s="1"/>
  <c r="I19" i="1"/>
  <c r="H19" i="1"/>
  <c r="G19" i="1"/>
  <c r="F19" i="1"/>
  <c r="E19" i="1"/>
  <c r="D19" i="1"/>
  <c r="C19" i="1"/>
  <c r="B19" i="1"/>
  <c r="J19" i="1" s="1"/>
  <c r="I18" i="1"/>
  <c r="H18" i="1"/>
  <c r="G18" i="1"/>
  <c r="F18" i="1"/>
  <c r="E18" i="1"/>
  <c r="D18" i="1"/>
  <c r="C18" i="1"/>
  <c r="B18" i="1"/>
  <c r="J18" i="1" s="1"/>
  <c r="I17" i="1"/>
  <c r="H17" i="1"/>
  <c r="G17" i="1"/>
  <c r="F17" i="1"/>
  <c r="E17" i="1"/>
  <c r="D17" i="1"/>
  <c r="C17" i="1"/>
  <c r="B17" i="1"/>
  <c r="J17" i="1" s="1"/>
  <c r="I16" i="1"/>
  <c r="H16" i="1"/>
  <c r="G16" i="1"/>
  <c r="F16" i="1"/>
  <c r="E16" i="1"/>
  <c r="D16" i="1"/>
  <c r="C16" i="1"/>
  <c r="B16" i="1"/>
  <c r="J16" i="1" s="1"/>
  <c r="I15" i="1"/>
  <c r="H15" i="1"/>
  <c r="G15" i="1"/>
  <c r="F15" i="1"/>
  <c r="E15" i="1"/>
  <c r="D15" i="1"/>
  <c r="C15" i="1"/>
  <c r="B15" i="1"/>
  <c r="J15" i="1" s="1"/>
  <c r="I14" i="1"/>
  <c r="H14" i="1"/>
  <c r="G14" i="1"/>
  <c r="F14" i="1"/>
  <c r="E14" i="1"/>
  <c r="D14" i="1"/>
  <c r="C14" i="1"/>
  <c r="B14" i="1"/>
  <c r="J14" i="1" s="1"/>
  <c r="I13" i="1"/>
  <c r="H13" i="1"/>
  <c r="G13" i="1"/>
  <c r="F13" i="1"/>
  <c r="E13" i="1"/>
  <c r="D13" i="1"/>
  <c r="C13" i="1"/>
  <c r="B13" i="1"/>
  <c r="J13" i="1" s="1"/>
  <c r="I12" i="1"/>
  <c r="H12" i="1"/>
  <c r="G12" i="1"/>
  <c r="F12" i="1"/>
  <c r="E12" i="1"/>
  <c r="D12" i="1"/>
  <c r="C12" i="1"/>
  <c r="B12" i="1"/>
  <c r="J12" i="1" s="1"/>
  <c r="I11" i="1"/>
  <c r="H11" i="1"/>
  <c r="G11" i="1"/>
  <c r="F11" i="1"/>
  <c r="E11" i="1"/>
  <c r="D11" i="1"/>
  <c r="C11" i="1"/>
  <c r="B11" i="1"/>
  <c r="J11" i="1" s="1"/>
  <c r="I10" i="1"/>
  <c r="H10" i="1"/>
  <c r="G10" i="1"/>
  <c r="F10" i="1"/>
  <c r="E10" i="1"/>
  <c r="D10" i="1"/>
  <c r="C10" i="1"/>
  <c r="B10" i="1"/>
  <c r="J10" i="1" s="1"/>
  <c r="I9" i="1"/>
  <c r="H9" i="1"/>
  <c r="G9" i="1"/>
  <c r="F9" i="1"/>
  <c r="E9" i="1"/>
  <c r="D9" i="1"/>
  <c r="C9" i="1"/>
  <c r="B9" i="1"/>
  <c r="J9" i="1" s="1"/>
  <c r="I8" i="1"/>
  <c r="H8" i="1"/>
  <c r="G8" i="1"/>
  <c r="F8" i="1"/>
  <c r="E8" i="1"/>
  <c r="D8" i="1"/>
  <c r="C8" i="1"/>
  <c r="B8" i="1"/>
  <c r="J8" i="1" s="1"/>
  <c r="I7" i="1"/>
  <c r="H7" i="1"/>
  <c r="G7" i="1"/>
  <c r="F7" i="1"/>
  <c r="E7" i="1"/>
  <c r="D7" i="1"/>
  <c r="C7" i="1"/>
  <c r="B7" i="1"/>
  <c r="J7" i="1" s="1"/>
  <c r="I6" i="1"/>
  <c r="H6" i="1"/>
  <c r="G6" i="1"/>
  <c r="F6" i="1"/>
  <c r="E6" i="1"/>
  <c r="D6" i="1"/>
  <c r="C6" i="1"/>
  <c r="B6" i="1"/>
  <c r="J6" i="1" s="1"/>
  <c r="I5" i="1"/>
  <c r="H5" i="1"/>
  <c r="G5" i="1"/>
  <c r="F5" i="1"/>
  <c r="E5" i="1"/>
  <c r="D5" i="1"/>
  <c r="C5" i="1"/>
  <c r="B5" i="1"/>
  <c r="J5" i="1" s="1"/>
  <c r="I4" i="1"/>
  <c r="H4" i="1"/>
  <c r="G4" i="1"/>
  <c r="F4" i="1"/>
  <c r="E4" i="1"/>
  <c r="D4" i="1"/>
  <c r="C4" i="1"/>
  <c r="B4" i="1"/>
  <c r="J4" i="1" s="1"/>
</calcChain>
</file>

<file path=xl/sharedStrings.xml><?xml version="1.0" encoding="utf-8"?>
<sst xmlns="http://schemas.openxmlformats.org/spreadsheetml/2006/main" count="94" uniqueCount="75">
  <si>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</si>
  <si>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</si>
  <si>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</si>
  <si>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</si>
  <si>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</si>
  <si>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</si>
  <si>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</si>
  <si>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</si>
  <si>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</si>
  <si>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Gjithsejte: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</si>
  <si>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</si>
  <si>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</si>
  <si>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</si>
  <si>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</si>
  <si>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</si>
  <si>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</si>
  <si>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</si>
  <si>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</si>
  <si>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</si>
  <si>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</si>
  <si>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</si>
  <si>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</si>
  <si>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</si>
  <si>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</si>
  <si>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</si>
  <si>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</si>
  <si>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</si>
  <si>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</si>
  <si>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</si>
  <si>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</si>
  <si>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</si>
  <si>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</si>
  <si>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</si>
  <si>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</si>
  <si>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</si>
  <si>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</si>
  <si>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</si>
  <si>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</si>
  <si>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</si>
  <si>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</si>
  <si>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</si>
  <si>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</si>
  <si>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</si>
  <si>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</si>
  <si>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</si>
  <si>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</si>
  <si>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</si>
  <si>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</si>
  <si>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</si>
  <si>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</si>
  <si>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</si>
  <si>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</si>
  <si>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</si>
  <si>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</si>
  <si>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</si>
  <si>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</si>
  <si>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</si>
  <si>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</si>
  <si>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</si>
  <si>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</si>
  <si>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</si>
  <si>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</si>
  <si>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</si>
  <si>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</si>
  <si>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</si>
  <si>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</si>
  <si>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</si>
  <si>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</si>
  <si>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</si>
  <si>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</si>
  <si>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</si>
  <si>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</si>
  <si>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</si>
  <si>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RAPORT I SHPENZIMEVE JANAR-GUSHT 2020</t>
  </si>
  <si>
    <t xml:space="preserve">                                                                                                              RAPORT I TE HYRAVE JANAR-GUSHT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</si>
</sst>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4" fontId="2" fillId="4" borderId="2" xfId="0" applyNumberFormat="1" applyFont="1" applyFill="1" applyBorder="1" applyAlignment="1">
      <alignment horizontal="left"/>
    </xf>
    <xf numFmtId="0" fontId="2" fillId="0" borderId="2" xfId="0" applyFont="1" applyBorder="1"/>
    <xf numFmtId="0" fontId="3" fillId="3" borderId="2" xfId="0" applyFont="1" applyFill="1" applyBorder="1"/>
    <xf numFmtId="4" fontId="2" fillId="4" borderId="2" xfId="0" applyNumberFormat="1" applyFont="1" applyFill="1" applyBorder="1"/>
    <xf numFmtId="0" fontId="2" fillId="5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4" fontId="2" fillId="0" borderId="2" xfId="0" applyNumberFormat="1" applyFont="1" applyBorder="1"/>
    <xf numFmtId="4" fontId="2" fillId="5" borderId="2" xfId="0" applyNumberFormat="1" applyFont="1" applyFill="1" applyBorder="1"/>
    <xf numFmtId="0" fontId="2" fillId="3" borderId="2" xfId="0" applyFont="1" applyFill="1" applyBorder="1"/>
    <xf numFmtId="0" fontId="4" fillId="0" borderId="0" xfId="0" applyFont="1"/>
    <xf numFmtId="0" fontId="5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3" borderId="3" xfId="0" applyFill="1" applyBorder="1"/>
    <xf numFmtId="4" fontId="0" fillId="0" borderId="3" xfId="0" applyNumberFormat="1" applyBorder="1" applyAlignment="1">
      <alignment wrapText="1"/>
    </xf>
    <xf numFmtId="4" fontId="0" fillId="0" borderId="3" xfId="0" applyNumberFormat="1" applyBorder="1"/>
    <xf numFmtId="4" fontId="0" fillId="3" borderId="3" xfId="0" applyNumberFormat="1" applyFill="1" applyBorder="1"/>
    <xf numFmtId="4" fontId="0" fillId="0" borderId="0" xfId="0" applyNumberFormat="1"/>
    <xf numFmtId="4" fontId="0" fillId="3" borderId="3" xfId="0" applyNumberFormat="1" applyFill="1" applyBorder="1" applyAlignment="1">
      <alignment wrapText="1"/>
    </xf>
    <xf numFmtId="4" fontId="0" fillId="0" borderId="3" xfId="0" applyNumberFormat="1" applyBorder="1" applyAlignment="1"/>
    <xf numFmtId="4" fontId="0" fillId="0" borderId="4" xfId="0" applyNumberFormat="1" applyBorder="1" applyAlignment="1">
      <alignment wrapText="1"/>
    </xf>
    <xf numFmtId="4" fontId="0" fillId="0" borderId="4" xfId="0" applyNumberFormat="1" applyBorder="1"/>
    <xf numFmtId="4" fontId="0" fillId="0" borderId="5" xfId="0" applyNumberFormat="1" applyBorder="1" applyAlignment="1"/>
    <xf numFmtId="4" fontId="0" fillId="0" borderId="4" xfId="0" applyNumberFormat="1" applyBorder="1" applyAlignment="1"/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25401</xdr:rowOff>
    </xdr:from>
    <xdr:to>
      <xdr:col>9</xdr:col>
      <xdr:colOff>1016000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ta.Ahmeti/Desktop/2020-TE%20HYRAT%2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et ditore"/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2020"/>
      <sheetName val="krahasimi"/>
      <sheetName val="pla.real.2020"/>
      <sheetName val="2019"/>
    </sheetNames>
    <sheetDataSet>
      <sheetData sheetId="0" refreshError="1"/>
      <sheetData sheetId="1" refreshError="1">
        <row r="4">
          <cell r="W4">
            <v>3888</v>
          </cell>
        </row>
        <row r="5">
          <cell r="W5">
            <v>75</v>
          </cell>
        </row>
        <row r="6">
          <cell r="W6">
            <v>33</v>
          </cell>
        </row>
        <row r="7">
          <cell r="W7">
            <v>393</v>
          </cell>
        </row>
        <row r="8">
          <cell r="W8">
            <v>1789</v>
          </cell>
        </row>
        <row r="9">
          <cell r="W9">
            <v>162.11000000000001</v>
          </cell>
        </row>
        <row r="10">
          <cell r="W10">
            <v>0</v>
          </cell>
        </row>
        <row r="11">
          <cell r="W11">
            <v>1300</v>
          </cell>
        </row>
        <row r="12">
          <cell r="W12">
            <v>0</v>
          </cell>
        </row>
        <row r="13">
          <cell r="W13">
            <v>0</v>
          </cell>
        </row>
        <row r="14">
          <cell r="W14">
            <v>0</v>
          </cell>
        </row>
        <row r="15">
          <cell r="W15">
            <v>8340</v>
          </cell>
        </row>
        <row r="16">
          <cell r="W16">
            <v>43445.159999999996</v>
          </cell>
        </row>
        <row r="17">
          <cell r="W17">
            <v>0</v>
          </cell>
        </row>
        <row r="18">
          <cell r="W18">
            <v>0</v>
          </cell>
        </row>
        <row r="19">
          <cell r="W19">
            <v>0</v>
          </cell>
        </row>
        <row r="20">
          <cell r="W20">
            <v>0</v>
          </cell>
        </row>
        <row r="21">
          <cell r="W21">
            <v>0</v>
          </cell>
        </row>
        <row r="22">
          <cell r="W22">
            <v>50</v>
          </cell>
        </row>
        <row r="23">
          <cell r="W23">
            <v>250</v>
          </cell>
        </row>
        <row r="24">
          <cell r="W24">
            <v>0</v>
          </cell>
        </row>
        <row r="25">
          <cell r="W25">
            <v>1868</v>
          </cell>
        </row>
        <row r="26">
          <cell r="W26">
            <v>2963</v>
          </cell>
        </row>
        <row r="27">
          <cell r="W27">
            <v>2027</v>
          </cell>
        </row>
        <row r="28">
          <cell r="W28">
            <v>0</v>
          </cell>
        </row>
        <row r="29">
          <cell r="W29">
            <v>17346.009999999998</v>
          </cell>
        </row>
        <row r="30">
          <cell r="W30">
            <v>336</v>
          </cell>
        </row>
        <row r="31">
          <cell r="W31">
            <v>194.84</v>
          </cell>
        </row>
        <row r="32">
          <cell r="W32">
            <v>1839.61</v>
          </cell>
        </row>
        <row r="33">
          <cell r="W33">
            <v>0</v>
          </cell>
        </row>
        <row r="34">
          <cell r="W34">
            <v>0</v>
          </cell>
        </row>
        <row r="35">
          <cell r="W35">
            <v>330</v>
          </cell>
        </row>
        <row r="36">
          <cell r="W36">
            <v>3513</v>
          </cell>
        </row>
        <row r="37">
          <cell r="W37">
            <v>0</v>
          </cell>
        </row>
        <row r="38">
          <cell r="W38">
            <v>0</v>
          </cell>
        </row>
        <row r="39">
          <cell r="W39">
            <v>0</v>
          </cell>
        </row>
        <row r="40">
          <cell r="W40">
            <v>0</v>
          </cell>
        </row>
        <row r="41">
          <cell r="W41">
            <v>12</v>
          </cell>
        </row>
        <row r="42">
          <cell r="W42">
            <v>0</v>
          </cell>
        </row>
        <row r="43">
          <cell r="W43">
            <v>90154.73</v>
          </cell>
        </row>
        <row r="44">
          <cell r="W44">
            <v>4077</v>
          </cell>
        </row>
        <row r="45">
          <cell r="W45">
            <v>2538.5</v>
          </cell>
        </row>
        <row r="46">
          <cell r="W46">
            <v>213</v>
          </cell>
        </row>
        <row r="47">
          <cell r="W47">
            <v>0</v>
          </cell>
        </row>
        <row r="48">
          <cell r="W48">
            <v>9</v>
          </cell>
        </row>
        <row r="49">
          <cell r="W49">
            <v>96992.23</v>
          </cell>
        </row>
        <row r="50">
          <cell r="W50">
            <v>17310</v>
          </cell>
        </row>
        <row r="51">
          <cell r="W51">
            <v>920</v>
          </cell>
        </row>
        <row r="52">
          <cell r="W52">
            <v>0</v>
          </cell>
        </row>
        <row r="53">
          <cell r="W53">
            <v>115222.23</v>
          </cell>
        </row>
        <row r="54">
          <cell r="W54">
            <v>2673.85</v>
          </cell>
        </row>
        <row r="55">
          <cell r="W55">
            <v>117896.08</v>
          </cell>
        </row>
      </sheetData>
      <sheetData sheetId="2" refreshError="1">
        <row r="4">
          <cell r="W4">
            <v>3955</v>
          </cell>
        </row>
        <row r="5">
          <cell r="W5">
            <v>139</v>
          </cell>
        </row>
        <row r="6">
          <cell r="W6">
            <v>86</v>
          </cell>
        </row>
        <row r="7">
          <cell r="W7">
            <v>390</v>
          </cell>
        </row>
        <row r="8">
          <cell r="W8">
            <v>616</v>
          </cell>
        </row>
        <row r="9">
          <cell r="W9">
            <v>16.64</v>
          </cell>
        </row>
        <row r="10">
          <cell r="W10">
            <v>192</v>
          </cell>
        </row>
        <row r="11">
          <cell r="W11">
            <v>0</v>
          </cell>
        </row>
        <row r="12">
          <cell r="W12">
            <v>0</v>
          </cell>
        </row>
        <row r="13">
          <cell r="W13">
            <v>150</v>
          </cell>
        </row>
        <row r="14">
          <cell r="W14">
            <v>0</v>
          </cell>
        </row>
        <row r="15">
          <cell r="W15">
            <v>8350</v>
          </cell>
        </row>
        <row r="16">
          <cell r="W16">
            <v>32501.43</v>
          </cell>
        </row>
        <row r="17">
          <cell r="W17">
            <v>0</v>
          </cell>
        </row>
        <row r="18">
          <cell r="W18">
            <v>0</v>
          </cell>
        </row>
        <row r="19">
          <cell r="W19">
            <v>0</v>
          </cell>
        </row>
        <row r="20">
          <cell r="W20">
            <v>1692.0100000000002</v>
          </cell>
        </row>
        <row r="21">
          <cell r="W21">
            <v>0</v>
          </cell>
        </row>
        <row r="22">
          <cell r="W22">
            <v>500</v>
          </cell>
        </row>
        <row r="23">
          <cell r="W23">
            <v>75</v>
          </cell>
        </row>
        <row r="24">
          <cell r="W24">
            <v>0</v>
          </cell>
        </row>
        <row r="25">
          <cell r="W25">
            <v>2466</v>
          </cell>
        </row>
        <row r="26">
          <cell r="W26">
            <v>2833.5</v>
          </cell>
        </row>
        <row r="27">
          <cell r="W27">
            <v>1591</v>
          </cell>
        </row>
        <row r="28">
          <cell r="W28">
            <v>0</v>
          </cell>
        </row>
        <row r="29">
          <cell r="W29">
            <v>46364.21</v>
          </cell>
        </row>
        <row r="30">
          <cell r="W30">
            <v>2606</v>
          </cell>
        </row>
        <row r="31">
          <cell r="W31">
            <v>439.90999999999997</v>
          </cell>
        </row>
        <row r="32">
          <cell r="W32">
            <v>3477.66</v>
          </cell>
        </row>
        <row r="33">
          <cell r="W33">
            <v>0</v>
          </cell>
        </row>
        <row r="34">
          <cell r="W34">
            <v>0</v>
          </cell>
        </row>
        <row r="35">
          <cell r="W35">
            <v>300</v>
          </cell>
        </row>
        <row r="36">
          <cell r="W36">
            <v>3053</v>
          </cell>
        </row>
        <row r="37">
          <cell r="W37">
            <v>0</v>
          </cell>
        </row>
        <row r="38">
          <cell r="W38">
            <v>0</v>
          </cell>
        </row>
        <row r="39">
          <cell r="W39">
            <v>0</v>
          </cell>
        </row>
        <row r="40">
          <cell r="W40">
            <v>0</v>
          </cell>
        </row>
        <row r="41">
          <cell r="W41">
            <v>39.5</v>
          </cell>
        </row>
        <row r="42">
          <cell r="W42">
            <v>0</v>
          </cell>
        </row>
        <row r="43">
          <cell r="W43">
            <v>111833.85999999999</v>
          </cell>
        </row>
        <row r="44">
          <cell r="W44">
            <v>4153.5</v>
          </cell>
        </row>
        <row r="45">
          <cell r="W45">
            <v>4324</v>
          </cell>
        </row>
        <row r="46">
          <cell r="W46">
            <v>4849.6099999999997</v>
          </cell>
        </row>
        <row r="47">
          <cell r="W47">
            <v>0</v>
          </cell>
        </row>
        <row r="48">
          <cell r="W48">
            <v>10</v>
          </cell>
        </row>
        <row r="49">
          <cell r="W49">
            <v>125170.96999999999</v>
          </cell>
        </row>
        <row r="50">
          <cell r="W50">
            <v>19515</v>
          </cell>
        </row>
        <row r="51">
          <cell r="W51">
            <v>2600</v>
          </cell>
        </row>
        <row r="52">
          <cell r="W52">
            <v>0</v>
          </cell>
        </row>
        <row r="53">
          <cell r="W53">
            <v>147285.96999999997</v>
          </cell>
        </row>
        <row r="54">
          <cell r="W54">
            <v>0</v>
          </cell>
        </row>
        <row r="55">
          <cell r="W55">
            <v>147285.96999999997</v>
          </cell>
        </row>
      </sheetData>
      <sheetData sheetId="3" refreshError="1">
        <row r="4">
          <cell r="V4">
            <v>2077</v>
          </cell>
        </row>
        <row r="5">
          <cell r="V5">
            <v>76</v>
          </cell>
        </row>
        <row r="6">
          <cell r="V6">
            <v>60</v>
          </cell>
        </row>
        <row r="7">
          <cell r="V7">
            <v>207</v>
          </cell>
        </row>
        <row r="8">
          <cell r="V8">
            <v>281</v>
          </cell>
        </row>
        <row r="9">
          <cell r="V9">
            <v>0</v>
          </cell>
        </row>
        <row r="10">
          <cell r="V10">
            <v>208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300</v>
          </cell>
        </row>
        <row r="14">
          <cell r="V14">
            <v>0</v>
          </cell>
        </row>
        <row r="15">
          <cell r="V15">
            <v>5150</v>
          </cell>
        </row>
        <row r="16">
          <cell r="V16">
            <v>35662.790000000008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500</v>
          </cell>
        </row>
        <row r="23">
          <cell r="V23">
            <v>200</v>
          </cell>
        </row>
        <row r="24">
          <cell r="V24">
            <v>0</v>
          </cell>
        </row>
        <row r="25">
          <cell r="V25">
            <v>3388</v>
          </cell>
        </row>
        <row r="26">
          <cell r="V26">
            <v>1347.5</v>
          </cell>
        </row>
        <row r="27">
          <cell r="V27">
            <v>577</v>
          </cell>
        </row>
        <row r="28">
          <cell r="V28">
            <v>0</v>
          </cell>
        </row>
        <row r="29">
          <cell r="V29">
            <v>1138.7</v>
          </cell>
        </row>
        <row r="30">
          <cell r="V30">
            <v>500</v>
          </cell>
        </row>
        <row r="31">
          <cell r="V31">
            <v>243.45999999999998</v>
          </cell>
        </row>
        <row r="32">
          <cell r="V32">
            <v>0</v>
          </cell>
        </row>
        <row r="33">
          <cell r="V33">
            <v>0</v>
          </cell>
        </row>
        <row r="34">
          <cell r="V34">
            <v>0</v>
          </cell>
        </row>
        <row r="35">
          <cell r="V35">
            <v>0</v>
          </cell>
        </row>
        <row r="36">
          <cell r="V36">
            <v>1822</v>
          </cell>
        </row>
        <row r="37">
          <cell r="V37">
            <v>0</v>
          </cell>
        </row>
        <row r="38">
          <cell r="V38">
            <v>0</v>
          </cell>
        </row>
        <row r="39">
          <cell r="V39">
            <v>0</v>
          </cell>
        </row>
        <row r="40">
          <cell r="V40">
            <v>0</v>
          </cell>
        </row>
        <row r="41">
          <cell r="V41">
            <v>45.5</v>
          </cell>
        </row>
        <row r="42">
          <cell r="V42">
            <v>0</v>
          </cell>
        </row>
        <row r="43">
          <cell r="V43">
            <v>53783.950000000004</v>
          </cell>
        </row>
        <row r="44">
          <cell r="V44">
            <v>2668</v>
          </cell>
        </row>
        <row r="45">
          <cell r="V45">
            <v>3804</v>
          </cell>
        </row>
        <row r="46">
          <cell r="V46">
            <v>629</v>
          </cell>
        </row>
        <row r="47">
          <cell r="V47">
            <v>0</v>
          </cell>
        </row>
        <row r="48">
          <cell r="V48">
            <v>0</v>
          </cell>
        </row>
        <row r="49">
          <cell r="V49">
            <v>60884.950000000004</v>
          </cell>
        </row>
        <row r="50">
          <cell r="V50">
            <v>11645</v>
          </cell>
        </row>
        <row r="51">
          <cell r="V51">
            <v>1500</v>
          </cell>
        </row>
        <row r="52">
          <cell r="V52">
            <v>0</v>
          </cell>
        </row>
        <row r="53">
          <cell r="V53">
            <v>74029.950000000012</v>
          </cell>
        </row>
        <row r="54">
          <cell r="V54">
            <v>0</v>
          </cell>
        </row>
        <row r="55">
          <cell r="V55">
            <v>74029.950000000012</v>
          </cell>
        </row>
      </sheetData>
      <sheetData sheetId="4" refreshError="1">
        <row r="4">
          <cell r="V4">
            <v>251</v>
          </cell>
        </row>
        <row r="5">
          <cell r="V5">
            <v>14</v>
          </cell>
        </row>
        <row r="6">
          <cell r="V6">
            <v>9</v>
          </cell>
        </row>
        <row r="7">
          <cell r="V7">
            <v>20</v>
          </cell>
        </row>
        <row r="8">
          <cell r="V8">
            <v>37</v>
          </cell>
        </row>
        <row r="9">
          <cell r="V9">
            <v>0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250</v>
          </cell>
        </row>
        <row r="16">
          <cell r="V16">
            <v>3609.74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1567.77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0</v>
          </cell>
        </row>
        <row r="25">
          <cell r="V25">
            <v>298</v>
          </cell>
        </row>
        <row r="26">
          <cell r="V26">
            <v>299</v>
          </cell>
        </row>
        <row r="27">
          <cell r="V27">
            <v>100</v>
          </cell>
        </row>
        <row r="28">
          <cell r="V28">
            <v>0</v>
          </cell>
        </row>
        <row r="29">
          <cell r="V29">
            <v>1593.19</v>
          </cell>
        </row>
        <row r="30">
          <cell r="V30">
            <v>847</v>
          </cell>
        </row>
        <row r="31">
          <cell r="V31">
            <v>604.07999999999993</v>
          </cell>
        </row>
        <row r="32">
          <cell r="V32">
            <v>0</v>
          </cell>
        </row>
        <row r="33">
          <cell r="V33">
            <v>0</v>
          </cell>
        </row>
        <row r="34">
          <cell r="V34">
            <v>0</v>
          </cell>
        </row>
        <row r="35">
          <cell r="V35">
            <v>0</v>
          </cell>
        </row>
        <row r="36">
          <cell r="V36">
            <v>107</v>
          </cell>
        </row>
        <row r="37">
          <cell r="V37">
            <v>0</v>
          </cell>
        </row>
        <row r="38">
          <cell r="V38">
            <v>0</v>
          </cell>
        </row>
        <row r="39">
          <cell r="V39">
            <v>570</v>
          </cell>
        </row>
        <row r="40">
          <cell r="V40">
            <v>0</v>
          </cell>
        </row>
        <row r="41">
          <cell r="V41">
            <v>0</v>
          </cell>
        </row>
        <row r="42">
          <cell r="V42">
            <v>0</v>
          </cell>
        </row>
        <row r="43">
          <cell r="V43">
            <v>10176.779999999999</v>
          </cell>
        </row>
        <row r="44">
          <cell r="V44">
            <v>0</v>
          </cell>
        </row>
        <row r="45">
          <cell r="V45">
            <v>1418.5</v>
          </cell>
        </row>
        <row r="46">
          <cell r="V46">
            <v>1800</v>
          </cell>
        </row>
        <row r="47">
          <cell r="V47">
            <v>0</v>
          </cell>
        </row>
        <row r="48">
          <cell r="V48">
            <v>0</v>
          </cell>
        </row>
        <row r="49">
          <cell r="V49">
            <v>13395.279999999999</v>
          </cell>
        </row>
        <row r="50">
          <cell r="V50">
            <v>2695</v>
          </cell>
        </row>
        <row r="51">
          <cell r="V51">
            <v>0</v>
          </cell>
        </row>
        <row r="52">
          <cell r="V52">
            <v>0</v>
          </cell>
        </row>
        <row r="53">
          <cell r="V53">
            <v>16090.279999999999</v>
          </cell>
        </row>
        <row r="54">
          <cell r="V54">
            <v>0</v>
          </cell>
        </row>
        <row r="55">
          <cell r="V55">
            <v>16090.279999999999</v>
          </cell>
        </row>
      </sheetData>
      <sheetData sheetId="5" refreshError="1">
        <row r="4">
          <cell r="U4">
            <v>879</v>
          </cell>
        </row>
        <row r="5">
          <cell r="U5">
            <v>65</v>
          </cell>
        </row>
        <row r="6">
          <cell r="U6">
            <v>14</v>
          </cell>
        </row>
        <row r="7">
          <cell r="U7">
            <v>94</v>
          </cell>
        </row>
        <row r="8">
          <cell r="U8">
            <v>167</v>
          </cell>
        </row>
        <row r="9">
          <cell r="U9">
            <v>0</v>
          </cell>
        </row>
        <row r="10">
          <cell r="U10">
            <v>0</v>
          </cell>
        </row>
        <row r="11">
          <cell r="U11">
            <v>0</v>
          </cell>
        </row>
        <row r="12">
          <cell r="U12">
            <v>0</v>
          </cell>
        </row>
        <row r="13">
          <cell r="U13">
            <v>0</v>
          </cell>
        </row>
        <row r="14">
          <cell r="U14">
            <v>0</v>
          </cell>
        </row>
        <row r="15">
          <cell r="U15">
            <v>5410</v>
          </cell>
        </row>
        <row r="16">
          <cell r="U16">
            <v>17181.629999999997</v>
          </cell>
        </row>
        <row r="17">
          <cell r="U17">
            <v>0</v>
          </cell>
        </row>
        <row r="18">
          <cell r="U18">
            <v>0</v>
          </cell>
        </row>
        <row r="19">
          <cell r="U19">
            <v>0</v>
          </cell>
        </row>
        <row r="20">
          <cell r="U20">
            <v>0</v>
          </cell>
        </row>
        <row r="21">
          <cell r="U21">
            <v>0</v>
          </cell>
        </row>
        <row r="22">
          <cell r="U22">
            <v>20</v>
          </cell>
        </row>
        <row r="23">
          <cell r="U23">
            <v>0</v>
          </cell>
        </row>
        <row r="24">
          <cell r="U24">
            <v>0</v>
          </cell>
        </row>
        <row r="25">
          <cell r="U25">
            <v>931</v>
          </cell>
        </row>
        <row r="26">
          <cell r="U26">
            <v>1931</v>
          </cell>
        </row>
        <row r="27">
          <cell r="U27">
            <v>491</v>
          </cell>
        </row>
        <row r="28">
          <cell r="U28">
            <v>0</v>
          </cell>
        </row>
        <row r="29">
          <cell r="U29">
            <v>2955.5600000000004</v>
          </cell>
        </row>
        <row r="30">
          <cell r="U30">
            <v>1814</v>
          </cell>
        </row>
        <row r="31">
          <cell r="U31">
            <v>4555.43</v>
          </cell>
        </row>
        <row r="32">
          <cell r="U32">
            <v>0</v>
          </cell>
        </row>
        <row r="33">
          <cell r="U33">
            <v>0</v>
          </cell>
        </row>
        <row r="34">
          <cell r="U34">
            <v>0</v>
          </cell>
        </row>
        <row r="35">
          <cell r="U35">
            <v>0</v>
          </cell>
        </row>
        <row r="36">
          <cell r="U36">
            <v>85</v>
          </cell>
        </row>
        <row r="37">
          <cell r="U37">
            <v>0</v>
          </cell>
        </row>
        <row r="38">
          <cell r="U38">
            <v>0</v>
          </cell>
        </row>
        <row r="39">
          <cell r="U39">
            <v>750</v>
          </cell>
        </row>
        <row r="40">
          <cell r="U40">
            <v>0</v>
          </cell>
        </row>
        <row r="41">
          <cell r="U41">
            <v>5</v>
          </cell>
        </row>
        <row r="42">
          <cell r="U42">
            <v>0</v>
          </cell>
        </row>
        <row r="43">
          <cell r="U43">
            <v>37348.619999999995</v>
          </cell>
        </row>
        <row r="44">
          <cell r="U44">
            <v>0</v>
          </cell>
        </row>
        <row r="45">
          <cell r="U45">
            <v>948.5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U49">
            <v>38297.119999999995</v>
          </cell>
        </row>
        <row r="50">
          <cell r="U50">
            <v>7080</v>
          </cell>
        </row>
        <row r="51">
          <cell r="U51">
            <v>100</v>
          </cell>
        </row>
        <row r="52">
          <cell r="U52">
            <v>0</v>
          </cell>
        </row>
        <row r="53">
          <cell r="U53">
            <v>45477.119999999995</v>
          </cell>
        </row>
        <row r="54">
          <cell r="U54">
            <v>400068</v>
          </cell>
        </row>
        <row r="55">
          <cell r="U55">
            <v>445545.12</v>
          </cell>
        </row>
      </sheetData>
      <sheetData sheetId="6" refreshError="1">
        <row r="4">
          <cell r="Y4">
            <v>3078</v>
          </cell>
        </row>
        <row r="5">
          <cell r="Y5">
            <v>136</v>
          </cell>
        </row>
        <row r="6">
          <cell r="Y6">
            <v>70</v>
          </cell>
        </row>
        <row r="7">
          <cell r="Y7">
            <v>265</v>
          </cell>
        </row>
        <row r="8">
          <cell r="Y8">
            <v>347</v>
          </cell>
        </row>
        <row r="9">
          <cell r="Y9">
            <v>0</v>
          </cell>
        </row>
        <row r="10">
          <cell r="Y10">
            <v>92</v>
          </cell>
        </row>
        <row r="11">
          <cell r="Y11">
            <v>0</v>
          </cell>
        </row>
        <row r="12">
          <cell r="Y12">
            <v>0</v>
          </cell>
        </row>
        <row r="13">
          <cell r="Y13">
            <v>0</v>
          </cell>
        </row>
        <row r="14">
          <cell r="Y14">
            <v>0</v>
          </cell>
        </row>
        <row r="15">
          <cell r="Y15">
            <v>16730</v>
          </cell>
        </row>
        <row r="16">
          <cell r="Y16">
            <v>70801.240000000005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0</v>
          </cell>
        </row>
        <row r="20">
          <cell r="Y20">
            <v>0</v>
          </cell>
        </row>
        <row r="21">
          <cell r="Y21">
            <v>0</v>
          </cell>
        </row>
        <row r="22">
          <cell r="Y22">
            <v>115</v>
          </cell>
        </row>
        <row r="23">
          <cell r="Y23">
            <v>100</v>
          </cell>
        </row>
        <row r="24">
          <cell r="Y24">
            <v>0</v>
          </cell>
        </row>
        <row r="25">
          <cell r="Y25">
            <v>2402</v>
          </cell>
        </row>
        <row r="26">
          <cell r="Y26">
            <v>4339.5</v>
          </cell>
        </row>
        <row r="27">
          <cell r="Y27">
            <v>1445</v>
          </cell>
        </row>
        <row r="28">
          <cell r="Y28">
            <v>0</v>
          </cell>
        </row>
        <row r="29">
          <cell r="Y29">
            <v>5559.98</v>
          </cell>
        </row>
        <row r="30">
          <cell r="Y30">
            <v>1208</v>
          </cell>
        </row>
        <row r="31">
          <cell r="Y31">
            <v>2481.9</v>
          </cell>
        </row>
        <row r="32">
          <cell r="Y32">
            <v>234.34</v>
          </cell>
        </row>
        <row r="33">
          <cell r="Y33">
            <v>0</v>
          </cell>
        </row>
        <row r="34">
          <cell r="Y34">
            <v>0</v>
          </cell>
        </row>
        <row r="35">
          <cell r="Y35">
            <v>0</v>
          </cell>
        </row>
        <row r="36">
          <cell r="Y36">
            <v>1707</v>
          </cell>
        </row>
        <row r="37">
          <cell r="Y37">
            <v>0</v>
          </cell>
        </row>
        <row r="38">
          <cell r="Y38">
            <v>0</v>
          </cell>
        </row>
        <row r="39">
          <cell r="Y39">
            <v>1680</v>
          </cell>
        </row>
        <row r="40">
          <cell r="Y40">
            <v>0</v>
          </cell>
        </row>
        <row r="41">
          <cell r="Y41">
            <v>16</v>
          </cell>
        </row>
        <row r="42">
          <cell r="Y42">
            <v>635</v>
          </cell>
        </row>
        <row r="43">
          <cell r="Y43">
            <v>113442.95999999999</v>
          </cell>
        </row>
        <row r="44">
          <cell r="Y44">
            <v>1273.5</v>
          </cell>
        </row>
        <row r="45">
          <cell r="Y45">
            <v>3200.5</v>
          </cell>
        </row>
        <row r="46">
          <cell r="Y46">
            <v>150</v>
          </cell>
        </row>
        <row r="47">
          <cell r="Y47">
            <v>0</v>
          </cell>
        </row>
        <row r="48">
          <cell r="Y48">
            <v>12</v>
          </cell>
        </row>
        <row r="49">
          <cell r="Y49">
            <v>118078.95999999999</v>
          </cell>
        </row>
        <row r="50">
          <cell r="Y50">
            <v>12105</v>
          </cell>
        </row>
        <row r="51">
          <cell r="Y51">
            <v>1150</v>
          </cell>
        </row>
        <row r="52">
          <cell r="Y52">
            <v>0</v>
          </cell>
        </row>
        <row r="53">
          <cell r="Y53">
            <v>131333.96</v>
          </cell>
        </row>
        <row r="54">
          <cell r="Y54">
            <v>8000</v>
          </cell>
        </row>
        <row r="55">
          <cell r="Y55">
            <v>139333.96</v>
          </cell>
        </row>
      </sheetData>
      <sheetData sheetId="7" refreshError="1">
        <row r="4">
          <cell r="Y4">
            <v>2959</v>
          </cell>
        </row>
        <row r="5">
          <cell r="Y5">
            <v>218</v>
          </cell>
        </row>
        <row r="6">
          <cell r="Y6">
            <v>61</v>
          </cell>
        </row>
        <row r="7">
          <cell r="Y7">
            <v>201</v>
          </cell>
        </row>
        <row r="8">
          <cell r="Y8">
            <v>291</v>
          </cell>
        </row>
        <row r="9">
          <cell r="Y9">
            <v>0</v>
          </cell>
        </row>
        <row r="10">
          <cell r="Y10">
            <v>0</v>
          </cell>
        </row>
        <row r="11">
          <cell r="Y11">
            <v>0</v>
          </cell>
        </row>
        <row r="12">
          <cell r="Y12">
            <v>0</v>
          </cell>
        </row>
        <row r="13">
          <cell r="Y13">
            <v>0</v>
          </cell>
        </row>
        <row r="14">
          <cell r="Y14">
            <v>0</v>
          </cell>
        </row>
        <row r="15">
          <cell r="Y15">
            <v>11850</v>
          </cell>
        </row>
        <row r="16">
          <cell r="Y16">
            <v>157113.01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0</v>
          </cell>
        </row>
        <row r="20">
          <cell r="Y20">
            <v>591.29999999999995</v>
          </cell>
        </row>
        <row r="21">
          <cell r="Y21">
            <v>0</v>
          </cell>
        </row>
        <row r="22">
          <cell r="Y22">
            <v>25</v>
          </cell>
        </row>
        <row r="23">
          <cell r="Y23">
            <v>0</v>
          </cell>
        </row>
        <row r="24">
          <cell r="Y24">
            <v>0</v>
          </cell>
        </row>
        <row r="25">
          <cell r="Y25">
            <v>6435</v>
          </cell>
        </row>
        <row r="26">
          <cell r="Y26">
            <v>3246.5</v>
          </cell>
        </row>
        <row r="27">
          <cell r="Y27">
            <v>1239</v>
          </cell>
        </row>
        <row r="28">
          <cell r="Y28">
            <v>0</v>
          </cell>
        </row>
        <row r="29">
          <cell r="Y29">
            <v>47284.08</v>
          </cell>
        </row>
        <row r="30">
          <cell r="Y30">
            <v>365</v>
          </cell>
        </row>
        <row r="31">
          <cell r="Y31">
            <v>649.45999999999992</v>
          </cell>
        </row>
        <row r="32">
          <cell r="Y32">
            <v>3431.98</v>
          </cell>
        </row>
        <row r="33">
          <cell r="Y33">
            <v>174.08</v>
          </cell>
        </row>
        <row r="34">
          <cell r="Y34">
            <v>0</v>
          </cell>
        </row>
        <row r="35">
          <cell r="Y35">
            <v>0</v>
          </cell>
        </row>
        <row r="36">
          <cell r="Y36">
            <v>1877</v>
          </cell>
        </row>
        <row r="37">
          <cell r="Y37">
            <v>0</v>
          </cell>
        </row>
        <row r="38">
          <cell r="Y38">
            <v>0</v>
          </cell>
        </row>
        <row r="39">
          <cell r="Y39">
            <v>480</v>
          </cell>
        </row>
        <row r="40">
          <cell r="Y40">
            <v>0</v>
          </cell>
        </row>
        <row r="41">
          <cell r="Y41">
            <v>27</v>
          </cell>
        </row>
        <row r="42">
          <cell r="Y42">
            <v>0</v>
          </cell>
        </row>
        <row r="43">
          <cell r="Y43">
            <v>238518.41</v>
          </cell>
        </row>
        <row r="44">
          <cell r="Y44">
            <v>166.5</v>
          </cell>
        </row>
        <row r="45">
          <cell r="Y45">
            <v>2040.5</v>
          </cell>
        </row>
        <row r="46">
          <cell r="Y46">
            <v>16</v>
          </cell>
        </row>
        <row r="47">
          <cell r="Y47">
            <v>0</v>
          </cell>
        </row>
        <row r="48">
          <cell r="Y48">
            <v>13</v>
          </cell>
        </row>
        <row r="49">
          <cell r="Y49">
            <v>240754.41</v>
          </cell>
        </row>
        <row r="50">
          <cell r="Y50">
            <v>0</v>
          </cell>
        </row>
        <row r="51">
          <cell r="Y51">
            <v>0</v>
          </cell>
        </row>
        <row r="52">
          <cell r="Y52">
            <v>0</v>
          </cell>
        </row>
        <row r="53">
          <cell r="Y53">
            <v>240754.41</v>
          </cell>
        </row>
        <row r="54">
          <cell r="Y54">
            <v>9173.85</v>
          </cell>
        </row>
        <row r="55">
          <cell r="Y55">
            <v>249928.26</v>
          </cell>
        </row>
      </sheetData>
      <sheetData sheetId="8" refreshError="1">
        <row r="4">
          <cell r="X4">
            <v>4700</v>
          </cell>
        </row>
        <row r="5">
          <cell r="X5">
            <v>113</v>
          </cell>
        </row>
        <row r="6">
          <cell r="X6">
            <v>107</v>
          </cell>
        </row>
        <row r="7">
          <cell r="X7">
            <v>336</v>
          </cell>
        </row>
        <row r="8">
          <cell r="X8">
            <v>313</v>
          </cell>
        </row>
        <row r="9">
          <cell r="X9">
            <v>0</v>
          </cell>
        </row>
        <row r="10">
          <cell r="X10">
            <v>194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14170</v>
          </cell>
        </row>
        <row r="16">
          <cell r="X16">
            <v>43784.520000000019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2016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100</v>
          </cell>
        </row>
        <row r="24">
          <cell r="X24">
            <v>0</v>
          </cell>
        </row>
        <row r="25">
          <cell r="X25">
            <v>8434</v>
          </cell>
        </row>
        <row r="26">
          <cell r="X26">
            <v>3783.5</v>
          </cell>
        </row>
        <row r="27">
          <cell r="X27">
            <v>1295</v>
          </cell>
        </row>
        <row r="28">
          <cell r="X28">
            <v>0</v>
          </cell>
        </row>
        <row r="29">
          <cell r="X29">
            <v>11878.08</v>
          </cell>
        </row>
        <row r="30">
          <cell r="X30">
            <v>8252</v>
          </cell>
        </row>
        <row r="31">
          <cell r="X31">
            <v>179.04</v>
          </cell>
        </row>
        <row r="32">
          <cell r="X32">
            <v>1296.3500000000001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1049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180</v>
          </cell>
        </row>
        <row r="40">
          <cell r="X40">
            <v>0</v>
          </cell>
        </row>
        <row r="41">
          <cell r="X41">
            <v>12</v>
          </cell>
        </row>
        <row r="42">
          <cell r="X42">
            <v>0</v>
          </cell>
        </row>
        <row r="43">
          <cell r="X43">
            <v>102192.48999999998</v>
          </cell>
        </row>
        <row r="44">
          <cell r="X44">
            <v>0</v>
          </cell>
        </row>
        <row r="45">
          <cell r="X45">
            <v>4294.5</v>
          </cell>
        </row>
        <row r="46">
          <cell r="X46">
            <v>282</v>
          </cell>
        </row>
        <row r="47">
          <cell r="X47">
            <v>0</v>
          </cell>
        </row>
        <row r="48">
          <cell r="X48">
            <v>16</v>
          </cell>
        </row>
        <row r="49">
          <cell r="X49">
            <v>106784.98999999998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106784.98999999998</v>
          </cell>
        </row>
        <row r="54">
          <cell r="X54">
            <v>2160</v>
          </cell>
        </row>
        <row r="55">
          <cell r="X55">
            <v>108944.98999999998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G11" sqref="G11"/>
    </sheetView>
  </sheetViews>
  <sheetFormatPr defaultRowHeight="15" x14ac:dyDescent="0.25"/>
  <cols>
    <col min="1" max="1" width="78.42578125" customWidth="1"/>
    <col min="2" max="2" width="21.7109375" customWidth="1"/>
    <col min="3" max="3" width="19.5703125" customWidth="1"/>
    <col min="4" max="4" width="17.140625" customWidth="1"/>
    <col min="5" max="5" width="15.28515625" customWidth="1"/>
    <col min="6" max="6" width="16.42578125" customWidth="1"/>
    <col min="7" max="7" width="15.28515625" customWidth="1"/>
    <col min="8" max="8" width="17" customWidth="1"/>
    <col min="9" max="9" width="14.5703125" customWidth="1"/>
    <col min="10" max="10" width="16.28515625" customWidth="1"/>
  </cols>
  <sheetData>
    <row r="1" spans="1:10" s="13" customFormat="1" ht="75.75" customHeight="1" thickBot="1" x14ac:dyDescent="0.3">
      <c r="A1" s="33" t="s">
        <v>74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3" customFormat="1" ht="18" customHeight="1" thickTop="1" thickBot="1" x14ac:dyDescent="0.3">
      <c r="A2" s="1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s="13" customFormat="1" ht="18" customHeight="1" thickTop="1" thickBot="1" x14ac:dyDescent="0.3">
      <c r="A3" s="2" t="s">
        <v>10</v>
      </c>
      <c r="B3" s="16"/>
      <c r="C3" s="16"/>
      <c r="D3" s="16"/>
      <c r="E3" s="16"/>
      <c r="F3" s="16"/>
      <c r="G3" s="16"/>
      <c r="H3" s="16"/>
      <c r="I3" s="16"/>
      <c r="J3" s="17"/>
    </row>
    <row r="4" spans="1:10" s="13" customFormat="1" ht="18" customHeight="1" thickTop="1" thickBot="1" x14ac:dyDescent="0.3">
      <c r="A4" s="3" t="s">
        <v>11</v>
      </c>
      <c r="B4" s="18">
        <f>[1]Janar!W4</f>
        <v>3888</v>
      </c>
      <c r="C4" s="18">
        <f>[1]shkurt!W4</f>
        <v>3955</v>
      </c>
      <c r="D4" s="18">
        <f>[1]Mars!V4</f>
        <v>2077</v>
      </c>
      <c r="E4" s="18">
        <f>[1]prill!V4</f>
        <v>251</v>
      </c>
      <c r="F4" s="18">
        <f>[1]maj!U4</f>
        <v>879</v>
      </c>
      <c r="G4" s="18">
        <f>[1]Qershor!Y4</f>
        <v>3078</v>
      </c>
      <c r="H4" s="18">
        <f>[1]Korrik!Y4</f>
        <v>2959</v>
      </c>
      <c r="I4" s="18">
        <f>[1]Gusht!X4</f>
        <v>4700</v>
      </c>
      <c r="J4" s="19">
        <f t="shared" ref="J4:J35" si="0">SUM(B4:I4)</f>
        <v>21787</v>
      </c>
    </row>
    <row r="5" spans="1:10" s="13" customFormat="1" ht="18" customHeight="1" thickTop="1" thickBot="1" x14ac:dyDescent="0.3">
      <c r="A5" s="3" t="s">
        <v>12</v>
      </c>
      <c r="B5" s="18">
        <f>[1]Janar!W5</f>
        <v>75</v>
      </c>
      <c r="C5" s="18">
        <f>[1]shkurt!W5</f>
        <v>139</v>
      </c>
      <c r="D5" s="18">
        <f>[1]Mars!V5</f>
        <v>76</v>
      </c>
      <c r="E5" s="18">
        <f>[1]prill!V5</f>
        <v>14</v>
      </c>
      <c r="F5" s="18">
        <f>[1]maj!U5</f>
        <v>65</v>
      </c>
      <c r="G5" s="18">
        <f>[1]Qershor!Y5</f>
        <v>136</v>
      </c>
      <c r="H5" s="18">
        <f>[1]Korrik!Y5</f>
        <v>218</v>
      </c>
      <c r="I5" s="18">
        <f>[1]Gusht!X5</f>
        <v>113</v>
      </c>
      <c r="J5" s="19">
        <f t="shared" si="0"/>
        <v>836</v>
      </c>
    </row>
    <row r="6" spans="1:10" s="13" customFormat="1" ht="18" customHeight="1" thickTop="1" thickBot="1" x14ac:dyDescent="0.3">
      <c r="A6" s="3" t="s">
        <v>13</v>
      </c>
      <c r="B6" s="18">
        <f>[1]Janar!W6</f>
        <v>33</v>
      </c>
      <c r="C6" s="18">
        <f>[1]shkurt!W6</f>
        <v>86</v>
      </c>
      <c r="D6" s="18">
        <f>[1]Mars!V6</f>
        <v>60</v>
      </c>
      <c r="E6" s="18">
        <f>[1]prill!V6</f>
        <v>9</v>
      </c>
      <c r="F6" s="18">
        <f>[1]maj!U6</f>
        <v>14</v>
      </c>
      <c r="G6" s="18">
        <f>[1]Qershor!Y6</f>
        <v>70</v>
      </c>
      <c r="H6" s="18">
        <f>[1]Korrik!Y6</f>
        <v>61</v>
      </c>
      <c r="I6" s="18">
        <f>[1]Gusht!X6</f>
        <v>107</v>
      </c>
      <c r="J6" s="19">
        <f t="shared" si="0"/>
        <v>440</v>
      </c>
    </row>
    <row r="7" spans="1:10" s="13" customFormat="1" ht="18" customHeight="1" thickTop="1" thickBot="1" x14ac:dyDescent="0.3">
      <c r="A7" s="4" t="s">
        <v>14</v>
      </c>
      <c r="B7" s="18">
        <f>[1]Janar!W7</f>
        <v>393</v>
      </c>
      <c r="C7" s="18">
        <f>[1]shkurt!W7</f>
        <v>390</v>
      </c>
      <c r="D7" s="18">
        <f>[1]Mars!V7</f>
        <v>207</v>
      </c>
      <c r="E7" s="18">
        <f>[1]prill!V7</f>
        <v>20</v>
      </c>
      <c r="F7" s="18">
        <f>[1]maj!U7</f>
        <v>94</v>
      </c>
      <c r="G7" s="18">
        <f>[1]Qershor!Y7</f>
        <v>265</v>
      </c>
      <c r="H7" s="18">
        <f>[1]Korrik!Y7</f>
        <v>201</v>
      </c>
      <c r="I7" s="18">
        <f>[1]Gusht!X7</f>
        <v>336</v>
      </c>
      <c r="J7" s="19">
        <f t="shared" si="0"/>
        <v>1906</v>
      </c>
    </row>
    <row r="8" spans="1:10" s="13" customFormat="1" ht="18" customHeight="1" thickTop="1" thickBot="1" x14ac:dyDescent="0.3">
      <c r="A8" s="4" t="s">
        <v>15</v>
      </c>
      <c r="B8" s="18">
        <f>[1]Janar!W8</f>
        <v>1789</v>
      </c>
      <c r="C8" s="18">
        <f>[1]shkurt!W8</f>
        <v>616</v>
      </c>
      <c r="D8" s="18">
        <f>[1]Mars!V8</f>
        <v>281</v>
      </c>
      <c r="E8" s="18">
        <f>[1]prill!V8</f>
        <v>37</v>
      </c>
      <c r="F8" s="18">
        <f>[1]maj!U8</f>
        <v>167</v>
      </c>
      <c r="G8" s="18">
        <f>[1]Qershor!Y8</f>
        <v>347</v>
      </c>
      <c r="H8" s="18">
        <f>[1]Korrik!Y8</f>
        <v>291</v>
      </c>
      <c r="I8" s="18">
        <f>[1]Gusht!X8</f>
        <v>313</v>
      </c>
      <c r="J8" s="19">
        <f t="shared" si="0"/>
        <v>3841</v>
      </c>
    </row>
    <row r="9" spans="1:10" s="13" customFormat="1" ht="18" customHeight="1" thickTop="1" thickBot="1" x14ac:dyDescent="0.3">
      <c r="A9" s="4" t="s">
        <v>16</v>
      </c>
      <c r="B9" s="18">
        <f>[1]Janar!W9</f>
        <v>162.11000000000001</v>
      </c>
      <c r="C9" s="18">
        <f>[1]shkurt!W9</f>
        <v>16.64</v>
      </c>
      <c r="D9" s="18">
        <f>[1]Mars!V9</f>
        <v>0</v>
      </c>
      <c r="E9" s="18">
        <f>[1]prill!V9</f>
        <v>0</v>
      </c>
      <c r="F9" s="18">
        <f>[1]maj!U9</f>
        <v>0</v>
      </c>
      <c r="G9" s="18">
        <f>[1]Qershor!Y9</f>
        <v>0</v>
      </c>
      <c r="H9" s="18">
        <f>[1]Korrik!Y9</f>
        <v>0</v>
      </c>
      <c r="I9" s="18">
        <f>[1]Gusht!X9</f>
        <v>0</v>
      </c>
      <c r="J9" s="19">
        <f t="shared" si="0"/>
        <v>178.75</v>
      </c>
    </row>
    <row r="10" spans="1:10" s="13" customFormat="1" ht="18" customHeight="1" thickTop="1" thickBot="1" x14ac:dyDescent="0.3">
      <c r="A10" s="4" t="s">
        <v>17</v>
      </c>
      <c r="B10" s="18">
        <f>[1]Janar!W10</f>
        <v>0</v>
      </c>
      <c r="C10" s="18">
        <f>[1]shkurt!W10</f>
        <v>192</v>
      </c>
      <c r="D10" s="18">
        <f>[1]Mars!V10</f>
        <v>208</v>
      </c>
      <c r="E10" s="18">
        <f>[1]prill!V10</f>
        <v>0</v>
      </c>
      <c r="F10" s="18">
        <f>[1]maj!U10</f>
        <v>0</v>
      </c>
      <c r="G10" s="18">
        <f>[1]Qershor!Y10</f>
        <v>92</v>
      </c>
      <c r="H10" s="18">
        <f>[1]Korrik!Y10</f>
        <v>0</v>
      </c>
      <c r="I10" s="18">
        <f>[1]Gusht!X10</f>
        <v>194</v>
      </c>
      <c r="J10" s="19">
        <f t="shared" si="0"/>
        <v>686</v>
      </c>
    </row>
    <row r="11" spans="1:10" s="13" customFormat="1" ht="18" customHeight="1" thickTop="1" thickBot="1" x14ac:dyDescent="0.3">
      <c r="A11" s="4" t="s">
        <v>18</v>
      </c>
      <c r="B11" s="18">
        <f>[1]Janar!W11</f>
        <v>1300</v>
      </c>
      <c r="C11" s="18">
        <f>[1]shkurt!W11</f>
        <v>0</v>
      </c>
      <c r="D11" s="18">
        <f>[1]Mars!V11</f>
        <v>0</v>
      </c>
      <c r="E11" s="18">
        <f>[1]prill!V11</f>
        <v>0</v>
      </c>
      <c r="F11" s="18">
        <f>[1]maj!U11</f>
        <v>0</v>
      </c>
      <c r="G11" s="18">
        <f>[1]Qershor!Y11</f>
        <v>0</v>
      </c>
      <c r="H11" s="18">
        <f>[1]Korrik!Y11</f>
        <v>0</v>
      </c>
      <c r="I11" s="18">
        <f>[1]Gusht!X11</f>
        <v>0</v>
      </c>
      <c r="J11" s="19">
        <f t="shared" si="0"/>
        <v>1300</v>
      </c>
    </row>
    <row r="12" spans="1:10" s="13" customFormat="1" ht="18" customHeight="1" thickTop="1" thickBot="1" x14ac:dyDescent="0.3">
      <c r="A12" s="5" t="s">
        <v>19</v>
      </c>
      <c r="B12" s="16">
        <f>[1]Janar!W12</f>
        <v>0</v>
      </c>
      <c r="C12" s="16">
        <f>[1]shkurt!W12</f>
        <v>0</v>
      </c>
      <c r="D12" s="16">
        <f>[1]Mars!V12</f>
        <v>0</v>
      </c>
      <c r="E12" s="16">
        <f>[1]prill!V12</f>
        <v>0</v>
      </c>
      <c r="F12" s="16">
        <f>[1]maj!U12</f>
        <v>0</v>
      </c>
      <c r="G12" s="16">
        <f>[1]Qershor!Y12</f>
        <v>0</v>
      </c>
      <c r="H12" s="16">
        <f>[1]Korrik!Y12</f>
        <v>0</v>
      </c>
      <c r="I12" s="16">
        <f>[1]Gusht!X12</f>
        <v>0</v>
      </c>
      <c r="J12" s="17">
        <f t="shared" si="0"/>
        <v>0</v>
      </c>
    </row>
    <row r="13" spans="1:10" s="13" customFormat="1" ht="18" customHeight="1" thickTop="1" thickBot="1" x14ac:dyDescent="0.3">
      <c r="A13" s="4" t="s">
        <v>20</v>
      </c>
      <c r="B13" s="18">
        <f>[1]Janar!W13</f>
        <v>0</v>
      </c>
      <c r="C13" s="18">
        <f>[1]shkurt!W13</f>
        <v>150</v>
      </c>
      <c r="D13" s="18">
        <f>[1]Mars!V13</f>
        <v>300</v>
      </c>
      <c r="E13" s="18">
        <f>[1]prill!V13</f>
        <v>0</v>
      </c>
      <c r="F13" s="18">
        <f>[1]maj!U13</f>
        <v>0</v>
      </c>
      <c r="G13" s="18">
        <f>[1]Qershor!Y13</f>
        <v>0</v>
      </c>
      <c r="H13" s="18">
        <f>[1]Korrik!Y13</f>
        <v>0</v>
      </c>
      <c r="I13" s="18">
        <f>[1]Gusht!X13</f>
        <v>0</v>
      </c>
      <c r="J13" s="19">
        <f t="shared" si="0"/>
        <v>450</v>
      </c>
    </row>
    <row r="14" spans="1:10" s="13" customFormat="1" ht="18" customHeight="1" thickTop="1" thickBot="1" x14ac:dyDescent="0.3">
      <c r="A14" s="2" t="s">
        <v>21</v>
      </c>
      <c r="B14" s="16">
        <f>[1]Janar!W14</f>
        <v>0</v>
      </c>
      <c r="C14" s="16">
        <f>[1]shkurt!W14</f>
        <v>0</v>
      </c>
      <c r="D14" s="16">
        <f>[1]Mars!V14</f>
        <v>0</v>
      </c>
      <c r="E14" s="16">
        <f>[1]prill!V14</f>
        <v>0</v>
      </c>
      <c r="F14" s="16">
        <f>[1]maj!U14</f>
        <v>0</v>
      </c>
      <c r="G14" s="16">
        <f>[1]Qershor!Y14</f>
        <v>0</v>
      </c>
      <c r="H14" s="16">
        <f>[1]Korrik!Y14</f>
        <v>0</v>
      </c>
      <c r="I14" s="16">
        <f>[1]Gusht!X14</f>
        <v>0</v>
      </c>
      <c r="J14" s="17">
        <f t="shared" si="0"/>
        <v>0</v>
      </c>
    </row>
    <row r="15" spans="1:10" s="13" customFormat="1" ht="18" customHeight="1" thickTop="1" thickBot="1" x14ac:dyDescent="0.3">
      <c r="A15" s="6" t="s">
        <v>22</v>
      </c>
      <c r="B15" s="18">
        <f>[1]Janar!W15</f>
        <v>8340</v>
      </c>
      <c r="C15" s="18">
        <f>[1]shkurt!W15</f>
        <v>8350</v>
      </c>
      <c r="D15" s="18">
        <f>[1]Mars!V15</f>
        <v>5150</v>
      </c>
      <c r="E15" s="18">
        <f>[1]prill!V15</f>
        <v>250</v>
      </c>
      <c r="F15" s="18">
        <f>[1]maj!U15</f>
        <v>5410</v>
      </c>
      <c r="G15" s="18">
        <f>[1]Qershor!Y15</f>
        <v>16730</v>
      </c>
      <c r="H15" s="18">
        <f>[1]Korrik!Y15</f>
        <v>11850</v>
      </c>
      <c r="I15" s="18">
        <f>[1]Gusht!X15</f>
        <v>14170</v>
      </c>
      <c r="J15" s="19">
        <f t="shared" si="0"/>
        <v>70250</v>
      </c>
    </row>
    <row r="16" spans="1:10" s="13" customFormat="1" ht="18" customHeight="1" thickTop="1" thickBot="1" x14ac:dyDescent="0.3">
      <c r="A16" s="7" t="s">
        <v>23</v>
      </c>
      <c r="B16" s="18">
        <f>[1]Janar!W16</f>
        <v>43445.159999999996</v>
      </c>
      <c r="C16" s="18">
        <f>[1]shkurt!W16</f>
        <v>32501.43</v>
      </c>
      <c r="D16" s="18">
        <f>[1]Mars!V16</f>
        <v>35662.790000000008</v>
      </c>
      <c r="E16" s="18">
        <f>[1]prill!V16</f>
        <v>3609.74</v>
      </c>
      <c r="F16" s="18">
        <f>[1]maj!U16</f>
        <v>17181.629999999997</v>
      </c>
      <c r="G16" s="18">
        <f>[1]Qershor!Y16</f>
        <v>70801.240000000005</v>
      </c>
      <c r="H16" s="18">
        <f>[1]Korrik!Y16</f>
        <v>157113.01</v>
      </c>
      <c r="I16" s="18">
        <f>[1]Gusht!X16</f>
        <v>43784.520000000019</v>
      </c>
      <c r="J16" s="19">
        <f t="shared" si="0"/>
        <v>404099.52</v>
      </c>
    </row>
    <row r="17" spans="1:10" s="13" customFormat="1" ht="18" customHeight="1" thickTop="1" thickBot="1" x14ac:dyDescent="0.3">
      <c r="A17" s="7" t="s">
        <v>24</v>
      </c>
      <c r="B17" s="18">
        <f>[1]Janar!W17</f>
        <v>0</v>
      </c>
      <c r="C17" s="18">
        <f>[1]shkurt!W17</f>
        <v>0</v>
      </c>
      <c r="D17" s="18">
        <f>[1]Mars!V17</f>
        <v>0</v>
      </c>
      <c r="E17" s="18">
        <f>[1]prill!V17</f>
        <v>0</v>
      </c>
      <c r="F17" s="18">
        <f>[1]maj!U17</f>
        <v>0</v>
      </c>
      <c r="G17" s="18">
        <f>[1]Qershor!Y17</f>
        <v>0</v>
      </c>
      <c r="H17" s="18">
        <f>[1]Korrik!Y17</f>
        <v>0</v>
      </c>
      <c r="I17" s="18">
        <f>[1]Gusht!X17</f>
        <v>0</v>
      </c>
      <c r="J17" s="19">
        <f t="shared" si="0"/>
        <v>0</v>
      </c>
    </row>
    <row r="18" spans="1:10" s="13" customFormat="1" ht="18" customHeight="1" thickTop="1" thickBot="1" x14ac:dyDescent="0.3">
      <c r="A18" s="8" t="s">
        <v>25</v>
      </c>
      <c r="B18" s="16">
        <f>[1]Janar!W18</f>
        <v>0</v>
      </c>
      <c r="C18" s="16">
        <f>[1]shkurt!W18</f>
        <v>0</v>
      </c>
      <c r="D18" s="16">
        <f>[1]Mars!V18</f>
        <v>0</v>
      </c>
      <c r="E18" s="16">
        <f>[1]prill!V18</f>
        <v>0</v>
      </c>
      <c r="F18" s="16">
        <f>[1]maj!U18</f>
        <v>0</v>
      </c>
      <c r="G18" s="16">
        <f>[1]Qershor!Y18</f>
        <v>0</v>
      </c>
      <c r="H18" s="16">
        <f>[1]Korrik!Y18</f>
        <v>0</v>
      </c>
      <c r="I18" s="16">
        <f>[1]Gusht!X18</f>
        <v>0</v>
      </c>
      <c r="J18" s="17">
        <f t="shared" si="0"/>
        <v>0</v>
      </c>
    </row>
    <row r="19" spans="1:10" s="13" customFormat="1" ht="18" customHeight="1" thickTop="1" thickBot="1" x14ac:dyDescent="0.3">
      <c r="A19" s="4" t="s">
        <v>26</v>
      </c>
      <c r="B19" s="18">
        <f>[1]Janar!W19</f>
        <v>0</v>
      </c>
      <c r="C19" s="18">
        <f>[1]shkurt!W19</f>
        <v>0</v>
      </c>
      <c r="D19" s="18">
        <f>[1]Mars!V19</f>
        <v>0</v>
      </c>
      <c r="E19" s="18">
        <f>[1]prill!V19</f>
        <v>0</v>
      </c>
      <c r="F19" s="18">
        <f>[1]maj!U19</f>
        <v>0</v>
      </c>
      <c r="G19" s="18">
        <f>[1]Qershor!Y19</f>
        <v>0</v>
      </c>
      <c r="H19" s="18">
        <f>[1]Korrik!Y19</f>
        <v>0</v>
      </c>
      <c r="I19" s="18">
        <f>[1]Gusht!X19</f>
        <v>0</v>
      </c>
      <c r="J19" s="19">
        <f t="shared" si="0"/>
        <v>0</v>
      </c>
    </row>
    <row r="20" spans="1:10" s="13" customFormat="1" ht="18" customHeight="1" thickTop="1" thickBot="1" x14ac:dyDescent="0.3">
      <c r="A20" s="9" t="s">
        <v>27</v>
      </c>
      <c r="B20" s="18">
        <f>[1]Janar!W20</f>
        <v>0</v>
      </c>
      <c r="C20" s="18">
        <f>[1]shkurt!W20</f>
        <v>1692.0100000000002</v>
      </c>
      <c r="D20" s="18">
        <f>[1]Mars!V20</f>
        <v>0</v>
      </c>
      <c r="E20" s="18">
        <f>[1]prill!V20</f>
        <v>1567.77</v>
      </c>
      <c r="F20" s="18">
        <f>[1]maj!U20</f>
        <v>0</v>
      </c>
      <c r="G20" s="18">
        <f>[1]Qershor!Y20</f>
        <v>0</v>
      </c>
      <c r="H20" s="18">
        <f>[1]Korrik!Y20</f>
        <v>591.29999999999995</v>
      </c>
      <c r="I20" s="18">
        <f>[1]Gusht!X20</f>
        <v>2016</v>
      </c>
      <c r="J20" s="19">
        <f t="shared" si="0"/>
        <v>5867.08</v>
      </c>
    </row>
    <row r="21" spans="1:10" s="13" customFormat="1" ht="18" customHeight="1" thickTop="1" thickBot="1" x14ac:dyDescent="0.3">
      <c r="A21" s="2" t="s">
        <v>28</v>
      </c>
      <c r="B21" s="16">
        <f>[1]Janar!W21</f>
        <v>0</v>
      </c>
      <c r="C21" s="18">
        <f>[1]shkurt!W21</f>
        <v>0</v>
      </c>
      <c r="D21" s="18">
        <f>[1]Mars!V21</f>
        <v>0</v>
      </c>
      <c r="E21" s="18">
        <f>[1]prill!V21</f>
        <v>0</v>
      </c>
      <c r="F21" s="18">
        <f>[1]maj!U21</f>
        <v>0</v>
      </c>
      <c r="G21" s="18">
        <f>[1]Qershor!Y21</f>
        <v>0</v>
      </c>
      <c r="H21" s="18">
        <f>[1]Korrik!Y21</f>
        <v>0</v>
      </c>
      <c r="I21" s="18">
        <f>[1]Gusht!X21</f>
        <v>0</v>
      </c>
      <c r="J21" s="17">
        <f t="shared" si="0"/>
        <v>0</v>
      </c>
    </row>
    <row r="22" spans="1:10" s="13" customFormat="1" ht="18" customHeight="1" thickTop="1" thickBot="1" x14ac:dyDescent="0.3">
      <c r="A22" s="6" t="s">
        <v>29</v>
      </c>
      <c r="B22" s="18">
        <f>[1]Janar!W22</f>
        <v>50</v>
      </c>
      <c r="C22" s="18">
        <f>[1]shkurt!W22</f>
        <v>500</v>
      </c>
      <c r="D22" s="18">
        <f>[1]Mars!V22</f>
        <v>500</v>
      </c>
      <c r="E22" s="18">
        <f>[1]prill!V22</f>
        <v>0</v>
      </c>
      <c r="F22" s="18">
        <f>[1]maj!U22</f>
        <v>20</v>
      </c>
      <c r="G22" s="18">
        <f>[1]Qershor!Y22</f>
        <v>115</v>
      </c>
      <c r="H22" s="18">
        <f>[1]Korrik!Y22</f>
        <v>25</v>
      </c>
      <c r="I22" s="18">
        <f>[1]Gusht!X22</f>
        <v>0</v>
      </c>
      <c r="J22" s="19">
        <f t="shared" si="0"/>
        <v>1210</v>
      </c>
    </row>
    <row r="23" spans="1:10" s="13" customFormat="1" ht="18" customHeight="1" thickTop="1" thickBot="1" x14ac:dyDescent="0.3">
      <c r="A23" s="4" t="s">
        <v>30</v>
      </c>
      <c r="B23" s="18">
        <f>[1]Janar!W23</f>
        <v>250</v>
      </c>
      <c r="C23" s="18">
        <f>[1]shkurt!W23</f>
        <v>75</v>
      </c>
      <c r="D23" s="18">
        <f>[1]Mars!V23</f>
        <v>200</v>
      </c>
      <c r="E23" s="18">
        <f>[1]prill!V23</f>
        <v>0</v>
      </c>
      <c r="F23" s="18">
        <f>[1]maj!U23</f>
        <v>0</v>
      </c>
      <c r="G23" s="18">
        <f>[1]Qershor!Y23</f>
        <v>100</v>
      </c>
      <c r="H23" s="18">
        <f>[1]Korrik!Y23</f>
        <v>0</v>
      </c>
      <c r="I23" s="18">
        <f>[1]Gusht!X23</f>
        <v>100</v>
      </c>
      <c r="J23" s="19">
        <f t="shared" si="0"/>
        <v>725</v>
      </c>
    </row>
    <row r="24" spans="1:10" s="13" customFormat="1" ht="18" customHeight="1" thickTop="1" thickBot="1" x14ac:dyDescent="0.3">
      <c r="A24" s="8" t="s">
        <v>31</v>
      </c>
      <c r="B24" s="16">
        <f>[1]Janar!W24</f>
        <v>0</v>
      </c>
      <c r="C24" s="16">
        <f>[1]shkurt!W24</f>
        <v>0</v>
      </c>
      <c r="D24" s="16">
        <f>[1]Mars!V24</f>
        <v>0</v>
      </c>
      <c r="E24" s="16">
        <f>[1]prill!V24</f>
        <v>0</v>
      </c>
      <c r="F24" s="16">
        <f>[1]maj!U24</f>
        <v>0</v>
      </c>
      <c r="G24" s="16">
        <f>[1]Qershor!Y24</f>
        <v>0</v>
      </c>
      <c r="H24" s="16">
        <f>[1]Korrik!Y24</f>
        <v>0</v>
      </c>
      <c r="I24" s="16">
        <f>[1]Gusht!X24</f>
        <v>0</v>
      </c>
      <c r="J24" s="17">
        <f t="shared" si="0"/>
        <v>0</v>
      </c>
    </row>
    <row r="25" spans="1:10" s="13" customFormat="1" ht="18" customHeight="1" thickTop="1" thickBot="1" x14ac:dyDescent="0.3">
      <c r="A25" s="10" t="s">
        <v>32</v>
      </c>
      <c r="B25" s="18">
        <f>[1]Janar!W25</f>
        <v>1868</v>
      </c>
      <c r="C25" s="18">
        <f>[1]shkurt!W25</f>
        <v>2466</v>
      </c>
      <c r="D25" s="18">
        <f>[1]Mars!V25</f>
        <v>3388</v>
      </c>
      <c r="E25" s="18">
        <f>[1]prill!V25</f>
        <v>298</v>
      </c>
      <c r="F25" s="18">
        <f>[1]maj!U25</f>
        <v>931</v>
      </c>
      <c r="G25" s="18">
        <f>[1]Qershor!Y25</f>
        <v>2402</v>
      </c>
      <c r="H25" s="18">
        <f>[1]Korrik!Y25</f>
        <v>6435</v>
      </c>
      <c r="I25" s="18">
        <f>[1]Gusht!X25</f>
        <v>8434</v>
      </c>
      <c r="J25" s="19">
        <f t="shared" si="0"/>
        <v>26222</v>
      </c>
    </row>
    <row r="26" spans="1:10" s="13" customFormat="1" ht="18" customHeight="1" thickTop="1" thickBot="1" x14ac:dyDescent="0.3">
      <c r="A26" s="4" t="s">
        <v>33</v>
      </c>
      <c r="B26" s="18">
        <f>[1]Janar!W26</f>
        <v>2963</v>
      </c>
      <c r="C26" s="18">
        <f>[1]shkurt!W26</f>
        <v>2833.5</v>
      </c>
      <c r="D26" s="18">
        <f>[1]Mars!V26</f>
        <v>1347.5</v>
      </c>
      <c r="E26" s="18">
        <f>[1]prill!V26</f>
        <v>299</v>
      </c>
      <c r="F26" s="18">
        <f>[1]maj!U26</f>
        <v>1931</v>
      </c>
      <c r="G26" s="18">
        <f>[1]Qershor!Y26</f>
        <v>4339.5</v>
      </c>
      <c r="H26" s="18">
        <f>[1]Korrik!Y26</f>
        <v>3246.5</v>
      </c>
      <c r="I26" s="18">
        <f>[1]Gusht!X26</f>
        <v>3783.5</v>
      </c>
      <c r="J26" s="19">
        <f t="shared" si="0"/>
        <v>20743.5</v>
      </c>
    </row>
    <row r="27" spans="1:10" s="13" customFormat="1" ht="18" customHeight="1" thickTop="1" thickBot="1" x14ac:dyDescent="0.3">
      <c r="A27" s="4" t="s">
        <v>34</v>
      </c>
      <c r="B27" s="18">
        <f>[1]Janar!W27</f>
        <v>2027</v>
      </c>
      <c r="C27" s="18">
        <f>[1]shkurt!W27</f>
        <v>1591</v>
      </c>
      <c r="D27" s="18">
        <f>[1]Mars!V27</f>
        <v>577</v>
      </c>
      <c r="E27" s="18">
        <f>[1]prill!V27</f>
        <v>100</v>
      </c>
      <c r="F27" s="18">
        <f>[1]maj!U27</f>
        <v>491</v>
      </c>
      <c r="G27" s="18">
        <f>[1]Qershor!Y27</f>
        <v>1445</v>
      </c>
      <c r="H27" s="18">
        <f>[1]Korrik!Y27</f>
        <v>1239</v>
      </c>
      <c r="I27" s="18">
        <f>[1]Gusht!X27</f>
        <v>1295</v>
      </c>
      <c r="J27" s="19">
        <f t="shared" si="0"/>
        <v>8765</v>
      </c>
    </row>
    <row r="28" spans="1:10" s="13" customFormat="1" ht="18" customHeight="1" thickTop="1" thickBot="1" x14ac:dyDescent="0.3">
      <c r="A28" s="2" t="s">
        <v>35</v>
      </c>
      <c r="B28" s="16">
        <f>[1]Janar!W28</f>
        <v>0</v>
      </c>
      <c r="C28" s="16">
        <f>[1]shkurt!W28</f>
        <v>0</v>
      </c>
      <c r="D28" s="16">
        <f>[1]Mars!V28</f>
        <v>0</v>
      </c>
      <c r="E28" s="16">
        <f>[1]prill!V28</f>
        <v>0</v>
      </c>
      <c r="F28" s="16">
        <f>[1]maj!U28</f>
        <v>0</v>
      </c>
      <c r="G28" s="16">
        <f>[1]Qershor!Y28</f>
        <v>0</v>
      </c>
      <c r="H28" s="16">
        <f>[1]Korrik!Y28</f>
        <v>0</v>
      </c>
      <c r="I28" s="16">
        <f>[1]Gusht!X28</f>
        <v>0</v>
      </c>
      <c r="J28" s="17">
        <f t="shared" si="0"/>
        <v>0</v>
      </c>
    </row>
    <row r="29" spans="1:10" s="13" customFormat="1" ht="18" customHeight="1" thickTop="1" thickBot="1" x14ac:dyDescent="0.3">
      <c r="A29" s="4" t="s">
        <v>36</v>
      </c>
      <c r="B29" s="18">
        <f>[1]Janar!W29</f>
        <v>17346.009999999998</v>
      </c>
      <c r="C29" s="18">
        <f>[1]shkurt!W29</f>
        <v>46364.21</v>
      </c>
      <c r="D29" s="18">
        <f>[1]Mars!V29</f>
        <v>1138.7</v>
      </c>
      <c r="E29" s="18">
        <f>[1]prill!V29</f>
        <v>1593.19</v>
      </c>
      <c r="F29" s="18">
        <f>[1]maj!U29</f>
        <v>2955.5600000000004</v>
      </c>
      <c r="G29" s="18">
        <f>[1]Qershor!Y29</f>
        <v>5559.98</v>
      </c>
      <c r="H29" s="18">
        <f>[1]Korrik!Y29</f>
        <v>47284.08</v>
      </c>
      <c r="I29" s="18">
        <f>[1]Gusht!X29</f>
        <v>11878.08</v>
      </c>
      <c r="J29" s="19">
        <f t="shared" si="0"/>
        <v>134119.81</v>
      </c>
    </row>
    <row r="30" spans="1:10" s="13" customFormat="1" ht="18" customHeight="1" thickTop="1" thickBot="1" x14ac:dyDescent="0.3">
      <c r="A30" s="4" t="s">
        <v>37</v>
      </c>
      <c r="B30" s="18">
        <f>[1]Janar!W30</f>
        <v>336</v>
      </c>
      <c r="C30" s="18">
        <f>[1]shkurt!W30</f>
        <v>2606</v>
      </c>
      <c r="D30" s="18">
        <f>[1]Mars!V30</f>
        <v>500</v>
      </c>
      <c r="E30" s="18">
        <f>[1]prill!V30</f>
        <v>847</v>
      </c>
      <c r="F30" s="18">
        <f>[1]maj!U30</f>
        <v>1814</v>
      </c>
      <c r="G30" s="18">
        <f>[1]Qershor!Y30</f>
        <v>1208</v>
      </c>
      <c r="H30" s="18">
        <f>[1]Korrik!Y30</f>
        <v>365</v>
      </c>
      <c r="I30" s="18">
        <f>[1]Gusht!X30</f>
        <v>8252</v>
      </c>
      <c r="J30" s="19">
        <f t="shared" si="0"/>
        <v>15928</v>
      </c>
    </row>
    <row r="31" spans="1:10" s="13" customFormat="1" ht="18" customHeight="1" thickTop="1" thickBot="1" x14ac:dyDescent="0.3">
      <c r="A31" s="4" t="s">
        <v>38</v>
      </c>
      <c r="B31" s="18">
        <f>[1]Janar!W31</f>
        <v>194.84</v>
      </c>
      <c r="C31" s="18">
        <f>[1]shkurt!W31</f>
        <v>439.90999999999997</v>
      </c>
      <c r="D31" s="18">
        <f>[1]Mars!V31</f>
        <v>243.45999999999998</v>
      </c>
      <c r="E31" s="18">
        <f>[1]prill!V31</f>
        <v>604.07999999999993</v>
      </c>
      <c r="F31" s="18">
        <f>[1]maj!U31</f>
        <v>4555.43</v>
      </c>
      <c r="G31" s="18">
        <f>[1]Qershor!Y31</f>
        <v>2481.9</v>
      </c>
      <c r="H31" s="18">
        <f>[1]Korrik!Y31</f>
        <v>649.45999999999992</v>
      </c>
      <c r="I31" s="18">
        <f>[1]Gusht!X31</f>
        <v>179.04</v>
      </c>
      <c r="J31" s="19">
        <f t="shared" si="0"/>
        <v>9348.1200000000008</v>
      </c>
    </row>
    <row r="32" spans="1:10" s="13" customFormat="1" ht="18" customHeight="1" thickTop="1" thickBot="1" x14ac:dyDescent="0.3">
      <c r="A32" s="4" t="s">
        <v>39</v>
      </c>
      <c r="B32" s="18">
        <f>[1]Janar!W32</f>
        <v>1839.61</v>
      </c>
      <c r="C32" s="18">
        <f>[1]shkurt!W32</f>
        <v>3477.66</v>
      </c>
      <c r="D32" s="18">
        <f>[1]Mars!V32</f>
        <v>0</v>
      </c>
      <c r="E32" s="18">
        <f>[1]prill!V32</f>
        <v>0</v>
      </c>
      <c r="F32" s="18">
        <f>[1]maj!U32</f>
        <v>0</v>
      </c>
      <c r="G32" s="18">
        <f>[1]Qershor!Y32</f>
        <v>234.34</v>
      </c>
      <c r="H32" s="18">
        <f>[1]Korrik!Y32</f>
        <v>3431.98</v>
      </c>
      <c r="I32" s="18">
        <f>[1]Gusht!X32</f>
        <v>1296.3500000000001</v>
      </c>
      <c r="J32" s="19">
        <f t="shared" si="0"/>
        <v>10279.94</v>
      </c>
    </row>
    <row r="33" spans="1:10" s="13" customFormat="1" ht="18" customHeight="1" thickTop="1" thickBot="1" x14ac:dyDescent="0.3">
      <c r="A33" s="4" t="s">
        <v>40</v>
      </c>
      <c r="B33" s="18">
        <f>[1]Janar!W33</f>
        <v>0</v>
      </c>
      <c r="C33" s="18">
        <f>[1]shkurt!W33</f>
        <v>0</v>
      </c>
      <c r="D33" s="18">
        <f>[1]Mars!V33</f>
        <v>0</v>
      </c>
      <c r="E33" s="18">
        <f>[1]prill!V33</f>
        <v>0</v>
      </c>
      <c r="F33" s="18">
        <f>[1]maj!U33</f>
        <v>0</v>
      </c>
      <c r="G33" s="18">
        <f>[1]Qershor!Y33</f>
        <v>0</v>
      </c>
      <c r="H33" s="18">
        <f>[1]Korrik!Y33</f>
        <v>174.08</v>
      </c>
      <c r="I33" s="18">
        <f>[1]Gusht!X33</f>
        <v>0</v>
      </c>
      <c r="J33" s="19">
        <f t="shared" si="0"/>
        <v>174.08</v>
      </c>
    </row>
    <row r="34" spans="1:10" s="13" customFormat="1" ht="18" customHeight="1" thickTop="1" thickBot="1" x14ac:dyDescent="0.3">
      <c r="A34" s="2" t="s">
        <v>41</v>
      </c>
      <c r="B34" s="16">
        <f>[1]Janar!W34</f>
        <v>0</v>
      </c>
      <c r="C34" s="16">
        <f>[1]shkurt!W34</f>
        <v>0</v>
      </c>
      <c r="D34" s="16">
        <f>[1]Mars!V34</f>
        <v>0</v>
      </c>
      <c r="E34" s="16">
        <f>[1]prill!V34</f>
        <v>0</v>
      </c>
      <c r="F34" s="16">
        <f>[1]maj!U34</f>
        <v>0</v>
      </c>
      <c r="G34" s="16">
        <f>[1]Qershor!Y34</f>
        <v>0</v>
      </c>
      <c r="H34" s="16">
        <f>[1]Korrik!Y34</f>
        <v>0</v>
      </c>
      <c r="I34" s="16">
        <f>[1]Gusht!X34</f>
        <v>0</v>
      </c>
      <c r="J34" s="17">
        <f t="shared" si="0"/>
        <v>0</v>
      </c>
    </row>
    <row r="35" spans="1:10" s="13" customFormat="1" ht="18" customHeight="1" thickTop="1" thickBot="1" x14ac:dyDescent="0.3">
      <c r="A35" s="11" t="s">
        <v>42</v>
      </c>
      <c r="B35" s="18">
        <f>[1]Janar!W35</f>
        <v>330</v>
      </c>
      <c r="C35" s="18">
        <f>[1]shkurt!W35</f>
        <v>300</v>
      </c>
      <c r="D35" s="18">
        <f>[1]Mars!V35</f>
        <v>0</v>
      </c>
      <c r="E35" s="18">
        <f>[1]prill!V35</f>
        <v>0</v>
      </c>
      <c r="F35" s="18">
        <f>[1]maj!U35</f>
        <v>0</v>
      </c>
      <c r="G35" s="18">
        <f>[1]Qershor!Y35</f>
        <v>0</v>
      </c>
      <c r="H35" s="18">
        <f>[1]Korrik!Y35</f>
        <v>0</v>
      </c>
      <c r="I35" s="18">
        <f>[1]Gusht!X35</f>
        <v>0</v>
      </c>
      <c r="J35" s="19">
        <f t="shared" si="0"/>
        <v>630</v>
      </c>
    </row>
    <row r="36" spans="1:10" s="13" customFormat="1" ht="18" customHeight="1" thickTop="1" thickBot="1" x14ac:dyDescent="0.3">
      <c r="A36" s="6" t="s">
        <v>43</v>
      </c>
      <c r="B36" s="18">
        <f>[1]Janar!W36</f>
        <v>3513</v>
      </c>
      <c r="C36" s="18">
        <f>[1]shkurt!W36</f>
        <v>3053</v>
      </c>
      <c r="D36" s="18">
        <f>[1]Mars!V36</f>
        <v>1822</v>
      </c>
      <c r="E36" s="18">
        <f>[1]prill!V36</f>
        <v>107</v>
      </c>
      <c r="F36" s="18">
        <f>[1]maj!U36</f>
        <v>85</v>
      </c>
      <c r="G36" s="18">
        <f>[1]Qershor!Y36</f>
        <v>1707</v>
      </c>
      <c r="H36" s="18">
        <f>[1]Korrik!Y36</f>
        <v>1877</v>
      </c>
      <c r="I36" s="18">
        <f>[1]Gusht!X36</f>
        <v>1049</v>
      </c>
      <c r="J36" s="19">
        <f t="shared" ref="J36:J55" si="1">SUM(B36:I36)</f>
        <v>13213</v>
      </c>
    </row>
    <row r="37" spans="1:10" s="13" customFormat="1" ht="18" customHeight="1" thickTop="1" thickBot="1" x14ac:dyDescent="0.3">
      <c r="A37" s="6" t="s">
        <v>44</v>
      </c>
      <c r="B37" s="18">
        <f>[1]Janar!W37</f>
        <v>0</v>
      </c>
      <c r="C37" s="18">
        <f>[1]shkurt!W37</f>
        <v>0</v>
      </c>
      <c r="D37" s="18">
        <f>[1]Mars!V37</f>
        <v>0</v>
      </c>
      <c r="E37" s="18">
        <f>[1]prill!V37</f>
        <v>0</v>
      </c>
      <c r="F37" s="18">
        <f>[1]maj!U37</f>
        <v>0</v>
      </c>
      <c r="G37" s="18">
        <f>[1]Qershor!Y37</f>
        <v>0</v>
      </c>
      <c r="H37" s="18">
        <f>[1]Korrik!Y37</f>
        <v>0</v>
      </c>
      <c r="I37" s="18">
        <f>[1]Gusht!X37</f>
        <v>0</v>
      </c>
      <c r="J37" s="19">
        <f t="shared" si="1"/>
        <v>0</v>
      </c>
    </row>
    <row r="38" spans="1:10" s="13" customFormat="1" ht="18" customHeight="1" thickTop="1" thickBot="1" x14ac:dyDescent="0.3">
      <c r="A38" s="6" t="s">
        <v>45</v>
      </c>
      <c r="B38" s="18">
        <f>[1]Janar!W38</f>
        <v>0</v>
      </c>
      <c r="C38" s="18">
        <f>[1]shkurt!W38</f>
        <v>0</v>
      </c>
      <c r="D38" s="18">
        <f>[1]Mars!V38</f>
        <v>0</v>
      </c>
      <c r="E38" s="18">
        <f>[1]prill!V38</f>
        <v>0</v>
      </c>
      <c r="F38" s="18">
        <f>[1]maj!U38</f>
        <v>0</v>
      </c>
      <c r="G38" s="18">
        <f>[1]Qershor!Y38</f>
        <v>0</v>
      </c>
      <c r="H38" s="18">
        <f>[1]Korrik!Y38</f>
        <v>0</v>
      </c>
      <c r="I38" s="18">
        <f>[1]Gusht!X38</f>
        <v>0</v>
      </c>
      <c r="J38" s="19">
        <f t="shared" si="1"/>
        <v>0</v>
      </c>
    </row>
    <row r="39" spans="1:10" s="13" customFormat="1" ht="18" customHeight="1" thickTop="1" thickBot="1" x14ac:dyDescent="0.3">
      <c r="A39" s="6" t="s">
        <v>46</v>
      </c>
      <c r="B39" s="18">
        <f>[1]Janar!W39</f>
        <v>0</v>
      </c>
      <c r="C39" s="18">
        <f>[1]shkurt!W39</f>
        <v>0</v>
      </c>
      <c r="D39" s="18">
        <f>[1]Mars!V39</f>
        <v>0</v>
      </c>
      <c r="E39" s="18">
        <f>[1]prill!V39</f>
        <v>570</v>
      </c>
      <c r="F39" s="18">
        <f>[1]maj!U39</f>
        <v>750</v>
      </c>
      <c r="G39" s="18">
        <f>[1]Qershor!Y39</f>
        <v>1680</v>
      </c>
      <c r="H39" s="18">
        <f>[1]Korrik!Y39</f>
        <v>480</v>
      </c>
      <c r="I39" s="18">
        <f>[1]Gusht!X39</f>
        <v>180</v>
      </c>
      <c r="J39" s="19">
        <f t="shared" si="1"/>
        <v>3660</v>
      </c>
    </row>
    <row r="40" spans="1:10" s="13" customFormat="1" ht="18" customHeight="1" thickTop="1" thickBot="1" x14ac:dyDescent="0.3">
      <c r="A40" s="8" t="s">
        <v>47</v>
      </c>
      <c r="B40" s="16">
        <f>[1]Janar!W40</f>
        <v>0</v>
      </c>
      <c r="C40" s="16">
        <f>[1]shkurt!W40</f>
        <v>0</v>
      </c>
      <c r="D40" s="16">
        <f>[1]Mars!V40</f>
        <v>0</v>
      </c>
      <c r="E40" s="16">
        <f>[1]prill!V40</f>
        <v>0</v>
      </c>
      <c r="F40" s="16">
        <f>[1]maj!U40</f>
        <v>0</v>
      </c>
      <c r="G40" s="16">
        <f>[1]Qershor!Y40</f>
        <v>0</v>
      </c>
      <c r="H40" s="16">
        <f>[1]Korrik!Y40</f>
        <v>0</v>
      </c>
      <c r="I40" s="16">
        <f>[1]Gusht!X40</f>
        <v>0</v>
      </c>
      <c r="J40" s="17">
        <f t="shared" si="1"/>
        <v>0</v>
      </c>
    </row>
    <row r="41" spans="1:10" s="13" customFormat="1" ht="18" customHeight="1" thickTop="1" thickBot="1" x14ac:dyDescent="0.3">
      <c r="A41" s="4" t="s">
        <v>48</v>
      </c>
      <c r="B41" s="18">
        <f>[1]Janar!W41</f>
        <v>12</v>
      </c>
      <c r="C41" s="18">
        <f>[1]shkurt!W41</f>
        <v>39.5</v>
      </c>
      <c r="D41" s="18">
        <f>[1]Mars!V41</f>
        <v>45.5</v>
      </c>
      <c r="E41" s="18">
        <f>[1]prill!V41</f>
        <v>0</v>
      </c>
      <c r="F41" s="18">
        <f>[1]maj!U41</f>
        <v>5</v>
      </c>
      <c r="G41" s="18">
        <f>[1]Qershor!Y41</f>
        <v>16</v>
      </c>
      <c r="H41" s="18">
        <f>[1]Korrik!Y41</f>
        <v>27</v>
      </c>
      <c r="I41" s="18">
        <f>[1]Gusht!X41</f>
        <v>12</v>
      </c>
      <c r="J41" s="19">
        <f t="shared" si="1"/>
        <v>157</v>
      </c>
    </row>
    <row r="42" spans="1:10" s="13" customFormat="1" ht="18" customHeight="1" thickTop="1" thickBot="1" x14ac:dyDescent="0.3">
      <c r="A42" s="9" t="s">
        <v>49</v>
      </c>
      <c r="B42" s="18">
        <f>[1]Janar!W42</f>
        <v>0</v>
      </c>
      <c r="C42" s="18">
        <f>[1]shkurt!W42</f>
        <v>0</v>
      </c>
      <c r="D42" s="18">
        <f>[1]Mars!V42</f>
        <v>0</v>
      </c>
      <c r="E42" s="18">
        <f>[1]prill!V42</f>
        <v>0</v>
      </c>
      <c r="F42" s="18">
        <f>[1]maj!U42</f>
        <v>0</v>
      </c>
      <c r="G42" s="18">
        <f>[1]Qershor!Y42</f>
        <v>635</v>
      </c>
      <c r="H42" s="18">
        <f>[1]Korrik!Y42</f>
        <v>0</v>
      </c>
      <c r="I42" s="18">
        <f>[1]Gusht!X42</f>
        <v>0</v>
      </c>
      <c r="J42" s="19">
        <f t="shared" si="1"/>
        <v>635</v>
      </c>
    </row>
    <row r="43" spans="1:10" s="13" customFormat="1" ht="18" customHeight="1" thickTop="1" thickBot="1" x14ac:dyDescent="0.3">
      <c r="A43" s="12" t="s">
        <v>50</v>
      </c>
      <c r="B43" s="16">
        <f>[1]Janar!W43</f>
        <v>90154.73</v>
      </c>
      <c r="C43" s="16">
        <f>[1]shkurt!W43</f>
        <v>111833.85999999999</v>
      </c>
      <c r="D43" s="16">
        <f>[1]Mars!V43</f>
        <v>53783.950000000004</v>
      </c>
      <c r="E43" s="16">
        <f>[1]prill!V43</f>
        <v>10176.779999999999</v>
      </c>
      <c r="F43" s="16">
        <f>[1]maj!U43</f>
        <v>37348.619999999995</v>
      </c>
      <c r="G43" s="16">
        <f>[1]Qershor!Y43</f>
        <v>113442.95999999999</v>
      </c>
      <c r="H43" s="16">
        <f>[1]Korrik!Y43</f>
        <v>238518.41</v>
      </c>
      <c r="I43" s="16">
        <f>[1]Gusht!X43</f>
        <v>102192.48999999998</v>
      </c>
      <c r="J43" s="17">
        <f t="shared" si="1"/>
        <v>757451.79999999993</v>
      </c>
    </row>
    <row r="44" spans="1:10" s="13" customFormat="1" ht="18" customHeight="1" thickTop="1" thickBot="1" x14ac:dyDescent="0.3">
      <c r="A44" s="9" t="s">
        <v>51</v>
      </c>
      <c r="B44" s="18">
        <f>[1]Janar!W44</f>
        <v>4077</v>
      </c>
      <c r="C44" s="18">
        <f>[1]shkurt!W44</f>
        <v>4153.5</v>
      </c>
      <c r="D44" s="18">
        <f>[1]Mars!V44</f>
        <v>2668</v>
      </c>
      <c r="E44" s="18">
        <f>[1]prill!V44</f>
        <v>0</v>
      </c>
      <c r="F44" s="18">
        <f>[1]maj!U44</f>
        <v>0</v>
      </c>
      <c r="G44" s="18">
        <f>[1]Qershor!Y44</f>
        <v>1273.5</v>
      </c>
      <c r="H44" s="18">
        <f>[1]Korrik!Y44</f>
        <v>166.5</v>
      </c>
      <c r="I44" s="18">
        <f>[1]Gusht!X44</f>
        <v>0</v>
      </c>
      <c r="J44" s="19">
        <f t="shared" si="1"/>
        <v>12338.5</v>
      </c>
    </row>
    <row r="45" spans="1:10" s="13" customFormat="1" ht="18" customHeight="1" thickTop="1" thickBot="1" x14ac:dyDescent="0.3">
      <c r="A45" s="9" t="s">
        <v>52</v>
      </c>
      <c r="B45" s="18">
        <f>[1]Janar!W45</f>
        <v>2538.5</v>
      </c>
      <c r="C45" s="18">
        <f>[1]shkurt!W45</f>
        <v>4324</v>
      </c>
      <c r="D45" s="18">
        <f>[1]Mars!V45</f>
        <v>3804</v>
      </c>
      <c r="E45" s="18">
        <f>[1]prill!V45</f>
        <v>1418.5</v>
      </c>
      <c r="F45" s="18">
        <f>[1]maj!U45</f>
        <v>948.5</v>
      </c>
      <c r="G45" s="18">
        <f>[1]Qershor!Y45</f>
        <v>3200.5</v>
      </c>
      <c r="H45" s="18">
        <f>[1]Korrik!Y45</f>
        <v>2040.5</v>
      </c>
      <c r="I45" s="18">
        <f>[1]Gusht!X45</f>
        <v>4294.5</v>
      </c>
      <c r="J45" s="19">
        <f t="shared" si="1"/>
        <v>22569</v>
      </c>
    </row>
    <row r="46" spans="1:10" s="13" customFormat="1" ht="18" customHeight="1" thickTop="1" thickBot="1" x14ac:dyDescent="0.3">
      <c r="A46" s="9" t="s">
        <v>53</v>
      </c>
      <c r="B46" s="18">
        <f>[1]Janar!W46</f>
        <v>213</v>
      </c>
      <c r="C46" s="18">
        <f>[1]shkurt!W46</f>
        <v>4849.6099999999997</v>
      </c>
      <c r="D46" s="18">
        <f>[1]Mars!V46</f>
        <v>629</v>
      </c>
      <c r="E46" s="18">
        <f>[1]prill!V46</f>
        <v>1800</v>
      </c>
      <c r="F46" s="18">
        <f>[1]maj!U46</f>
        <v>0</v>
      </c>
      <c r="G46" s="18">
        <f>[1]Qershor!Y46</f>
        <v>150</v>
      </c>
      <c r="H46" s="18">
        <f>[1]Korrik!Y46</f>
        <v>16</v>
      </c>
      <c r="I46" s="18">
        <f>[1]Gusht!X46</f>
        <v>282</v>
      </c>
      <c r="J46" s="19">
        <f t="shared" si="1"/>
        <v>7939.61</v>
      </c>
    </row>
    <row r="47" spans="1:10" s="13" customFormat="1" ht="18" customHeight="1" thickTop="1" thickBot="1" x14ac:dyDescent="0.3">
      <c r="A47" s="9" t="s">
        <v>49</v>
      </c>
      <c r="B47" s="18">
        <f>[1]Janar!W47</f>
        <v>0</v>
      </c>
      <c r="C47" s="18">
        <f>[1]shkurt!W47</f>
        <v>0</v>
      </c>
      <c r="D47" s="18">
        <f>[1]Mars!V47</f>
        <v>0</v>
      </c>
      <c r="E47" s="18">
        <f>[1]prill!V47</f>
        <v>0</v>
      </c>
      <c r="F47" s="18">
        <f>[1]maj!U47</f>
        <v>0</v>
      </c>
      <c r="G47" s="18">
        <f>[1]Qershor!Y47</f>
        <v>0</v>
      </c>
      <c r="H47" s="18">
        <f>[1]Korrik!Y47</f>
        <v>0</v>
      </c>
      <c r="I47" s="18">
        <f>[1]Gusht!X47</f>
        <v>0</v>
      </c>
      <c r="J47" s="19">
        <f t="shared" si="1"/>
        <v>0</v>
      </c>
    </row>
    <row r="48" spans="1:10" s="13" customFormat="1" ht="18" customHeight="1" thickTop="1" thickBot="1" x14ac:dyDescent="0.3">
      <c r="A48" s="9" t="s">
        <v>54</v>
      </c>
      <c r="B48" s="18">
        <f>[1]Janar!W48</f>
        <v>9</v>
      </c>
      <c r="C48" s="18">
        <f>[1]shkurt!W48</f>
        <v>10</v>
      </c>
      <c r="D48" s="18">
        <f>[1]Mars!V48</f>
        <v>0</v>
      </c>
      <c r="E48" s="18">
        <f>[1]prill!V48</f>
        <v>0</v>
      </c>
      <c r="F48" s="18">
        <f>[1]maj!U48</f>
        <v>0</v>
      </c>
      <c r="G48" s="18">
        <f>[1]Qershor!Y48</f>
        <v>12</v>
      </c>
      <c r="H48" s="18">
        <f>[1]Korrik!Y48</f>
        <v>13</v>
      </c>
      <c r="I48" s="18">
        <f>[1]Gusht!X48</f>
        <v>16</v>
      </c>
      <c r="J48" s="19">
        <f t="shared" si="1"/>
        <v>60</v>
      </c>
    </row>
    <row r="49" spans="1:10" s="13" customFormat="1" ht="18" customHeight="1" thickTop="1" thickBot="1" x14ac:dyDescent="0.3">
      <c r="A49" s="12" t="s">
        <v>55</v>
      </c>
      <c r="B49" s="16">
        <f>[1]Janar!W49</f>
        <v>96992.23</v>
      </c>
      <c r="C49" s="16">
        <f>[1]shkurt!W49</f>
        <v>125170.96999999999</v>
      </c>
      <c r="D49" s="16">
        <f>[1]Mars!V49</f>
        <v>60884.950000000004</v>
      </c>
      <c r="E49" s="16">
        <f>[1]prill!V49</f>
        <v>13395.279999999999</v>
      </c>
      <c r="F49" s="16">
        <f>[1]maj!U49</f>
        <v>38297.119999999995</v>
      </c>
      <c r="G49" s="16">
        <f>[1]Qershor!Y49</f>
        <v>118078.95999999999</v>
      </c>
      <c r="H49" s="16">
        <f>[1]Korrik!Y49</f>
        <v>240754.41</v>
      </c>
      <c r="I49" s="16">
        <f>[1]Gusht!X49</f>
        <v>106784.98999999998</v>
      </c>
      <c r="J49" s="17">
        <f t="shared" si="1"/>
        <v>800358.90999999992</v>
      </c>
    </row>
    <row r="50" spans="1:10" s="13" customFormat="1" ht="18" customHeight="1" thickTop="1" thickBot="1" x14ac:dyDescent="0.3">
      <c r="A50" s="7" t="s">
        <v>56</v>
      </c>
      <c r="B50" s="18">
        <f>[1]Janar!W50</f>
        <v>17310</v>
      </c>
      <c r="C50" s="18">
        <f>[1]shkurt!W50</f>
        <v>19515</v>
      </c>
      <c r="D50" s="18">
        <f>[1]Mars!V50</f>
        <v>11645</v>
      </c>
      <c r="E50" s="18">
        <f>[1]prill!V50</f>
        <v>2695</v>
      </c>
      <c r="F50" s="18">
        <f>[1]maj!U50</f>
        <v>7080</v>
      </c>
      <c r="G50" s="18">
        <f>[1]Qershor!Y50</f>
        <v>12105</v>
      </c>
      <c r="H50" s="18">
        <f>[1]Korrik!Y50</f>
        <v>0</v>
      </c>
      <c r="I50" s="18">
        <f>[1]Gusht!X50</f>
        <v>0</v>
      </c>
      <c r="J50" s="19">
        <f t="shared" si="1"/>
        <v>70350</v>
      </c>
    </row>
    <row r="51" spans="1:10" s="13" customFormat="1" ht="18" customHeight="1" thickTop="1" thickBot="1" x14ac:dyDescent="0.3">
      <c r="A51" s="9" t="s">
        <v>57</v>
      </c>
      <c r="B51" s="18">
        <f>[1]Janar!W51</f>
        <v>920</v>
      </c>
      <c r="C51" s="18">
        <f>[1]shkurt!W51</f>
        <v>2600</v>
      </c>
      <c r="D51" s="18">
        <f>[1]Mars!V51</f>
        <v>1500</v>
      </c>
      <c r="E51" s="18">
        <f>[1]prill!V51</f>
        <v>0</v>
      </c>
      <c r="F51" s="18">
        <f>[1]maj!U51</f>
        <v>100</v>
      </c>
      <c r="G51" s="18">
        <f>[1]Qershor!Y51</f>
        <v>1150</v>
      </c>
      <c r="H51" s="18">
        <f>[1]Korrik!Y51</f>
        <v>0</v>
      </c>
      <c r="I51" s="18">
        <f>[1]Gusht!X51</f>
        <v>0</v>
      </c>
      <c r="J51" s="19">
        <f t="shared" si="1"/>
        <v>6270</v>
      </c>
    </row>
    <row r="52" spans="1:10" s="13" customFormat="1" ht="18" customHeight="1" thickTop="1" thickBot="1" x14ac:dyDescent="0.3">
      <c r="A52" s="9" t="s">
        <v>58</v>
      </c>
      <c r="B52" s="18">
        <f>[1]Janar!W52</f>
        <v>0</v>
      </c>
      <c r="C52" s="18">
        <f>[1]shkurt!W52</f>
        <v>0</v>
      </c>
      <c r="D52" s="18">
        <f>[1]Mars!V52</f>
        <v>0</v>
      </c>
      <c r="E52" s="18">
        <f>[1]prill!V52</f>
        <v>0</v>
      </c>
      <c r="F52" s="18">
        <f>[1]maj!U52</f>
        <v>0</v>
      </c>
      <c r="G52" s="18">
        <f>[1]Qershor!Y52</f>
        <v>0</v>
      </c>
      <c r="H52" s="18">
        <f>[1]Korrik!Y52</f>
        <v>0</v>
      </c>
      <c r="I52" s="18">
        <f>[1]Gusht!X52</f>
        <v>0</v>
      </c>
      <c r="J52" s="19">
        <f t="shared" si="1"/>
        <v>0</v>
      </c>
    </row>
    <row r="53" spans="1:10" s="13" customFormat="1" ht="18" customHeight="1" thickTop="1" thickBot="1" x14ac:dyDescent="0.3">
      <c r="A53" s="12" t="s">
        <v>59</v>
      </c>
      <c r="B53" s="16">
        <f>[1]Janar!W53</f>
        <v>115222.23</v>
      </c>
      <c r="C53" s="16">
        <f>[1]shkurt!W53</f>
        <v>147285.96999999997</v>
      </c>
      <c r="D53" s="16">
        <f>[1]Mars!V53</f>
        <v>74029.950000000012</v>
      </c>
      <c r="E53" s="16">
        <f>[1]prill!V53</f>
        <v>16090.279999999999</v>
      </c>
      <c r="F53" s="16">
        <f>[1]maj!U53</f>
        <v>45477.119999999995</v>
      </c>
      <c r="G53" s="16">
        <f>[1]Qershor!Y53</f>
        <v>131333.96</v>
      </c>
      <c r="H53" s="16">
        <f>[1]Korrik!Y53</f>
        <v>240754.41</v>
      </c>
      <c r="I53" s="16">
        <f>[1]Gusht!X53</f>
        <v>106784.98999999998</v>
      </c>
      <c r="J53" s="17">
        <f t="shared" si="1"/>
        <v>876978.90999999992</v>
      </c>
    </row>
    <row r="54" spans="1:10" s="13" customFormat="1" ht="18" customHeight="1" thickTop="1" thickBot="1" x14ac:dyDescent="0.3">
      <c r="A54" s="9" t="s">
        <v>60</v>
      </c>
      <c r="B54" s="18">
        <f>[1]Janar!W54</f>
        <v>2673.85</v>
      </c>
      <c r="C54" s="18">
        <f>[1]shkurt!W54</f>
        <v>0</v>
      </c>
      <c r="D54" s="18">
        <f>[1]Mars!V54</f>
        <v>0</v>
      </c>
      <c r="E54" s="18">
        <f>[1]prill!V54</f>
        <v>0</v>
      </c>
      <c r="F54" s="18">
        <f>[1]maj!U54</f>
        <v>400068</v>
      </c>
      <c r="G54" s="18">
        <f>[1]Qershor!Y54</f>
        <v>8000</v>
      </c>
      <c r="H54" s="18">
        <f>[1]Korrik!Y54</f>
        <v>9173.85</v>
      </c>
      <c r="I54" s="18">
        <f>[1]Gusht!X54</f>
        <v>2160</v>
      </c>
      <c r="J54" s="19">
        <f t="shared" si="1"/>
        <v>422075.69999999995</v>
      </c>
    </row>
    <row r="55" spans="1:10" s="13" customFormat="1" ht="18" customHeight="1" thickTop="1" thickBot="1" x14ac:dyDescent="0.3">
      <c r="A55" s="12" t="s">
        <v>61</v>
      </c>
      <c r="B55" s="16">
        <f>[1]Janar!W55</f>
        <v>117896.08</v>
      </c>
      <c r="C55" s="16">
        <f>[1]shkurt!W55</f>
        <v>147285.96999999997</v>
      </c>
      <c r="D55" s="16">
        <f>[1]Mars!V55</f>
        <v>74029.950000000012</v>
      </c>
      <c r="E55" s="16">
        <f>[1]prill!V55</f>
        <v>16090.279999999999</v>
      </c>
      <c r="F55" s="16">
        <f>[1]maj!U55</f>
        <v>445545.12</v>
      </c>
      <c r="G55" s="16">
        <f>[1]Qershor!Y55</f>
        <v>139333.96</v>
      </c>
      <c r="H55" s="16">
        <f>[1]Korrik!Y55</f>
        <v>249928.26</v>
      </c>
      <c r="I55" s="16">
        <f>[1]Gusht!X55</f>
        <v>108944.98999999998</v>
      </c>
      <c r="J55" s="17">
        <f t="shared" si="1"/>
        <v>1299054.6100000001</v>
      </c>
    </row>
    <row r="56" spans="1:10" s="13" customFormat="1" ht="16.5" thickTop="1" x14ac:dyDescent="0.25"/>
  </sheetData>
  <mergeCells count="1">
    <mergeCell ref="A1:J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B12" sqref="B12"/>
    </sheetView>
  </sheetViews>
  <sheetFormatPr defaultRowHeight="15" x14ac:dyDescent="0.25"/>
  <cols>
    <col min="2" max="2" width="11.42578125" customWidth="1"/>
    <col min="3" max="3" width="12" customWidth="1"/>
    <col min="4" max="4" width="11.140625" customWidth="1"/>
    <col min="5" max="5" width="10.42578125" customWidth="1"/>
    <col min="6" max="6" width="10.5703125" customWidth="1"/>
    <col min="7" max="7" width="11.42578125" customWidth="1"/>
    <col min="8" max="8" width="11.140625" customWidth="1"/>
    <col min="9" max="9" width="12.140625" customWidth="1"/>
    <col min="10" max="10" width="9.85546875" customWidth="1"/>
    <col min="14" max="14" width="10.85546875" customWidth="1"/>
    <col min="15" max="15" width="12" customWidth="1"/>
    <col min="16" max="16" width="11" customWidth="1"/>
    <col min="18" max="18" width="10.7109375" customWidth="1"/>
    <col min="20" max="20" width="8.42578125" customWidth="1"/>
  </cols>
  <sheetData>
    <row r="1" spans="1:20" ht="24.95" customHeight="1" x14ac:dyDescent="0.25">
      <c r="A1" s="34" t="s">
        <v>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63" customHeight="1" x14ac:dyDescent="0.25">
      <c r="A2" s="20" t="s">
        <v>62</v>
      </c>
      <c r="B2" s="23" t="s">
        <v>63</v>
      </c>
      <c r="C2" s="27" t="s">
        <v>64</v>
      </c>
      <c r="D2" s="29" t="s">
        <v>65</v>
      </c>
      <c r="E2" s="23" t="s">
        <v>66</v>
      </c>
      <c r="F2" s="23" t="s">
        <v>67</v>
      </c>
      <c r="G2" s="23" t="s">
        <v>68</v>
      </c>
      <c r="H2" s="23" t="s">
        <v>69</v>
      </c>
      <c r="I2" s="27" t="s">
        <v>70</v>
      </c>
      <c r="J2" s="23" t="s">
        <v>65</v>
      </c>
      <c r="K2" s="23" t="s">
        <v>66</v>
      </c>
      <c r="L2" s="23" t="s">
        <v>67</v>
      </c>
      <c r="M2" s="23" t="s">
        <v>68</v>
      </c>
      <c r="N2" s="23" t="s">
        <v>69</v>
      </c>
      <c r="O2" s="27" t="s">
        <v>71</v>
      </c>
      <c r="P2" s="23" t="s">
        <v>65</v>
      </c>
      <c r="Q2" s="23" t="s">
        <v>66</v>
      </c>
      <c r="R2" s="23" t="s">
        <v>67</v>
      </c>
      <c r="S2" s="23" t="s">
        <v>68</v>
      </c>
      <c r="T2" s="23" t="s">
        <v>69</v>
      </c>
    </row>
    <row r="3" spans="1:20" ht="30" customHeight="1" x14ac:dyDescent="0.25">
      <c r="A3" s="21" t="s">
        <v>1</v>
      </c>
      <c r="B3" s="24">
        <f>C3+I3+O3</f>
        <v>810293.22000000009</v>
      </c>
      <c r="C3" s="25">
        <f t="shared" ref="C3:C9" si="0">D3+E3+F3+G3+H3</f>
        <v>124399.00000000001</v>
      </c>
      <c r="D3" s="30">
        <v>100981.03000000001</v>
      </c>
      <c r="E3" s="24">
        <v>23417.97</v>
      </c>
      <c r="F3" s="24"/>
      <c r="G3" s="24"/>
      <c r="H3" s="24"/>
      <c r="I3" s="25">
        <f t="shared" ref="I3:I9" si="1">J3+K3+L3+M3+N3</f>
        <v>537584.72000000009</v>
      </c>
      <c r="J3" s="24">
        <v>519607.95</v>
      </c>
      <c r="K3" s="24">
        <v>13745.74</v>
      </c>
      <c r="L3" s="24">
        <v>4231.03</v>
      </c>
      <c r="M3" s="24"/>
      <c r="N3" s="24"/>
      <c r="O3" s="25">
        <f t="shared" ref="O3:O9" si="2">P3+Q3+R3+S3+T3</f>
        <v>148309.5</v>
      </c>
      <c r="P3" s="24">
        <v>140757.92000000001</v>
      </c>
      <c r="Q3" s="24">
        <v>5218.24</v>
      </c>
      <c r="R3" s="24">
        <v>2333.34</v>
      </c>
      <c r="S3" s="24"/>
      <c r="T3" s="24"/>
    </row>
    <row r="4" spans="1:20" ht="30" customHeight="1" x14ac:dyDescent="0.25">
      <c r="A4" s="21" t="s">
        <v>2</v>
      </c>
      <c r="B4" s="24">
        <f>C4+I4+O4</f>
        <v>868068.53</v>
      </c>
      <c r="C4" s="25">
        <f t="shared" si="0"/>
        <v>166790.49</v>
      </c>
      <c r="D4" s="30">
        <v>96313.200000000012</v>
      </c>
      <c r="E4" s="24">
        <v>39037.490000000005</v>
      </c>
      <c r="F4" s="24">
        <v>11850.9</v>
      </c>
      <c r="G4" s="24">
        <v>19588.900000000001</v>
      </c>
      <c r="H4" s="24"/>
      <c r="I4" s="25">
        <f t="shared" si="1"/>
        <v>541904.15</v>
      </c>
      <c r="J4" s="24">
        <v>517410.32</v>
      </c>
      <c r="K4" s="24">
        <v>16679.95</v>
      </c>
      <c r="L4" s="24">
        <v>7813.88</v>
      </c>
      <c r="M4" s="24"/>
      <c r="N4" s="24"/>
      <c r="O4" s="25">
        <f t="shared" si="2"/>
        <v>159373.88999999998</v>
      </c>
      <c r="P4" s="24">
        <v>146422.26999999999</v>
      </c>
      <c r="Q4" s="24">
        <v>9583.07</v>
      </c>
      <c r="R4" s="24">
        <v>3368.55</v>
      </c>
      <c r="S4" s="24"/>
      <c r="T4" s="24"/>
    </row>
    <row r="5" spans="1:20" ht="30" customHeight="1" x14ac:dyDescent="0.25">
      <c r="A5" s="21" t="s">
        <v>3</v>
      </c>
      <c r="B5" s="24">
        <f t="shared" ref="B5:B9" si="3">C5+I5+O5</f>
        <v>913120.85000000009</v>
      </c>
      <c r="C5" s="25">
        <f t="shared" si="0"/>
        <v>223565.96000000002</v>
      </c>
      <c r="D5" s="30">
        <v>126658.37</v>
      </c>
      <c r="E5" s="24">
        <v>49812.450000000012</v>
      </c>
      <c r="F5" s="24"/>
      <c r="G5" s="24">
        <v>6630</v>
      </c>
      <c r="H5" s="24">
        <v>40465.14</v>
      </c>
      <c r="I5" s="25">
        <f t="shared" si="1"/>
        <v>535939.86</v>
      </c>
      <c r="J5" s="24">
        <v>517254.77</v>
      </c>
      <c r="K5" s="24">
        <v>16517.02</v>
      </c>
      <c r="L5" s="24">
        <v>2168.0700000000002</v>
      </c>
      <c r="M5" s="24"/>
      <c r="N5" s="24"/>
      <c r="O5" s="25">
        <f t="shared" si="2"/>
        <v>153615.02999999997</v>
      </c>
      <c r="P5" s="24">
        <v>137406.15</v>
      </c>
      <c r="Q5" s="24">
        <v>11675.550000000001</v>
      </c>
      <c r="R5" s="24">
        <v>2333.33</v>
      </c>
      <c r="S5" s="24">
        <v>2200</v>
      </c>
      <c r="T5" s="24"/>
    </row>
    <row r="6" spans="1:20" ht="30" customHeight="1" x14ac:dyDescent="0.25">
      <c r="A6" s="21" t="s">
        <v>4</v>
      </c>
      <c r="B6" s="24">
        <f t="shared" si="3"/>
        <v>1308428.1000000001</v>
      </c>
      <c r="C6" s="25">
        <f t="shared" si="0"/>
        <v>481691.23</v>
      </c>
      <c r="D6" s="30">
        <v>109427.52</v>
      </c>
      <c r="E6" s="24">
        <v>159154.22</v>
      </c>
      <c r="F6" s="24">
        <v>5976.64</v>
      </c>
      <c r="G6" s="24">
        <v>14480</v>
      </c>
      <c r="H6" s="24">
        <v>192652.84999999998</v>
      </c>
      <c r="I6" s="25">
        <f t="shared" si="1"/>
        <v>583723.87</v>
      </c>
      <c r="J6" s="24">
        <v>527126.37</v>
      </c>
      <c r="K6" s="24">
        <v>22636.27</v>
      </c>
      <c r="L6" s="24">
        <v>15471.23</v>
      </c>
      <c r="M6" s="24"/>
      <c r="N6" s="24">
        <v>18490</v>
      </c>
      <c r="O6" s="25">
        <f t="shared" si="2"/>
        <v>243013</v>
      </c>
      <c r="P6" s="24">
        <v>201614.66</v>
      </c>
      <c r="Q6" s="24">
        <v>35990.129999999997</v>
      </c>
      <c r="R6" s="24">
        <v>4508.21</v>
      </c>
      <c r="S6" s="24">
        <v>900</v>
      </c>
      <c r="T6" s="24"/>
    </row>
    <row r="7" spans="1:20" ht="30" customHeight="1" x14ac:dyDescent="0.25">
      <c r="A7" s="21" t="s">
        <v>5</v>
      </c>
      <c r="B7" s="24">
        <f t="shared" si="3"/>
        <v>1105552.8900000001</v>
      </c>
      <c r="C7" s="25">
        <f t="shared" si="0"/>
        <v>246976.23</v>
      </c>
      <c r="D7" s="30">
        <v>109100.5</v>
      </c>
      <c r="E7" s="24">
        <v>30179.45</v>
      </c>
      <c r="F7" s="24">
        <v>14820.84</v>
      </c>
      <c r="G7" s="24">
        <v>38849.440000000002</v>
      </c>
      <c r="H7" s="24">
        <v>54026</v>
      </c>
      <c r="I7" s="25">
        <f t="shared" si="1"/>
        <v>564022.47</v>
      </c>
      <c r="J7" s="24">
        <v>517055.97</v>
      </c>
      <c r="K7" s="24">
        <v>33214.1</v>
      </c>
      <c r="L7" s="24">
        <v>7330.4</v>
      </c>
      <c r="M7" s="24"/>
      <c r="N7" s="24">
        <v>6422</v>
      </c>
      <c r="O7" s="25">
        <f t="shared" si="2"/>
        <v>294554.19000000006</v>
      </c>
      <c r="P7" s="24">
        <v>203663.94</v>
      </c>
      <c r="Q7" s="24">
        <v>65017.97</v>
      </c>
      <c r="R7" s="24">
        <v>1222.28</v>
      </c>
      <c r="S7" s="24">
        <v>24650</v>
      </c>
      <c r="T7" s="24"/>
    </row>
    <row r="8" spans="1:20" ht="30" customHeight="1" x14ac:dyDescent="0.25">
      <c r="A8" s="21" t="s">
        <v>6</v>
      </c>
      <c r="B8" s="24">
        <f t="shared" si="3"/>
        <v>1010564.5499999999</v>
      </c>
      <c r="C8" s="25">
        <f t="shared" si="0"/>
        <v>262041.06</v>
      </c>
      <c r="D8" s="30">
        <v>100825.8</v>
      </c>
      <c r="E8" s="24">
        <v>55399.5</v>
      </c>
      <c r="F8" s="24">
        <v>7410.12</v>
      </c>
      <c r="G8" s="24">
        <v>48242.5</v>
      </c>
      <c r="H8" s="24">
        <v>50163.14</v>
      </c>
      <c r="I8" s="25">
        <f t="shared" si="1"/>
        <v>568958.84</v>
      </c>
      <c r="J8" s="24">
        <v>517053.31</v>
      </c>
      <c r="K8" s="24">
        <v>28585.279999999999</v>
      </c>
      <c r="L8" s="24">
        <v>2443.4299999999998</v>
      </c>
      <c r="M8" s="24"/>
      <c r="N8" s="24">
        <v>20876.82</v>
      </c>
      <c r="O8" s="25">
        <f t="shared" si="2"/>
        <v>179564.65000000002</v>
      </c>
      <c r="P8" s="24">
        <v>145626.93000000002</v>
      </c>
      <c r="Q8" s="24">
        <v>30413.48</v>
      </c>
      <c r="R8" s="24">
        <v>3524.24</v>
      </c>
      <c r="S8" s="24"/>
      <c r="T8" s="24"/>
    </row>
    <row r="9" spans="1:20" ht="30" customHeight="1" x14ac:dyDescent="0.25">
      <c r="A9" s="21" t="s">
        <v>7</v>
      </c>
      <c r="B9" s="24">
        <f t="shared" si="3"/>
        <v>1380196.26</v>
      </c>
      <c r="C9" s="25">
        <f t="shared" si="0"/>
        <v>659817.89</v>
      </c>
      <c r="D9" s="30">
        <v>105264.45000000001</v>
      </c>
      <c r="E9" s="24">
        <v>58074.299999999996</v>
      </c>
      <c r="F9" s="24">
        <v>6420.51</v>
      </c>
      <c r="G9" s="24">
        <v>3810</v>
      </c>
      <c r="H9" s="24">
        <v>486248.63</v>
      </c>
      <c r="I9" s="25">
        <f t="shared" si="1"/>
        <v>564137.59</v>
      </c>
      <c r="J9" s="24">
        <v>510661.13</v>
      </c>
      <c r="K9" s="24">
        <v>53476.46</v>
      </c>
      <c r="L9" s="24"/>
      <c r="M9" s="24"/>
      <c r="N9" s="24"/>
      <c r="O9" s="25">
        <f t="shared" si="2"/>
        <v>156240.78</v>
      </c>
      <c r="P9" s="24">
        <v>143187.95000000001</v>
      </c>
      <c r="Q9" s="24">
        <v>9340.75</v>
      </c>
      <c r="R9" s="24">
        <v>3712.08</v>
      </c>
      <c r="S9" s="24"/>
      <c r="T9" s="24"/>
    </row>
    <row r="10" spans="1:20" ht="30" customHeight="1" x14ac:dyDescent="0.25">
      <c r="A10" s="21" t="s">
        <v>8</v>
      </c>
      <c r="B10" s="24">
        <f>C10+I10+O10</f>
        <v>1288459.94</v>
      </c>
      <c r="C10" s="25">
        <v>460193.41000000003</v>
      </c>
      <c r="D10" s="30">
        <v>104807.30000000002</v>
      </c>
      <c r="E10" s="24">
        <v>36435.050000000003</v>
      </c>
      <c r="F10" s="24">
        <v>12404.91</v>
      </c>
      <c r="G10" s="24">
        <v>14570</v>
      </c>
      <c r="H10" s="24">
        <v>291976.15000000002</v>
      </c>
      <c r="I10" s="25">
        <v>600372.6</v>
      </c>
      <c r="J10" s="24">
        <v>511642.20999999996</v>
      </c>
      <c r="K10" s="24">
        <v>71006.409999999989</v>
      </c>
      <c r="L10" s="24">
        <v>1606.93</v>
      </c>
      <c r="M10" s="24"/>
      <c r="N10" s="24">
        <v>16562.05</v>
      </c>
      <c r="O10" s="25">
        <v>227893.93</v>
      </c>
      <c r="P10" s="24">
        <v>214726.61</v>
      </c>
      <c r="Q10" s="24">
        <v>4997.7</v>
      </c>
      <c r="R10" s="24">
        <v>6469.62</v>
      </c>
      <c r="S10" s="24">
        <v>1700</v>
      </c>
      <c r="T10" s="24"/>
    </row>
    <row r="11" spans="1:20" ht="30" customHeight="1" x14ac:dyDescent="0.25">
      <c r="A11" s="21"/>
      <c r="B11" s="24"/>
      <c r="C11" s="25"/>
      <c r="D11" s="30"/>
      <c r="E11" s="24"/>
      <c r="F11" s="24"/>
      <c r="G11" s="24"/>
      <c r="H11" s="24"/>
      <c r="I11" s="25"/>
      <c r="J11" s="24"/>
      <c r="K11" s="24"/>
      <c r="L11" s="24"/>
      <c r="M11" s="24"/>
      <c r="N11" s="24"/>
      <c r="O11" s="25"/>
      <c r="P11" s="24"/>
      <c r="Q11" s="24"/>
      <c r="R11" s="24"/>
      <c r="S11" s="24"/>
      <c r="T11" s="24"/>
    </row>
    <row r="12" spans="1:20" ht="24.95" customHeight="1" x14ac:dyDescent="0.25">
      <c r="A12" s="22" t="s">
        <v>72</v>
      </c>
      <c r="B12" s="25">
        <f>B3+B4+B5+B6+B7+B8+B9+B10</f>
        <v>8684684.3399999999</v>
      </c>
      <c r="C12" s="28">
        <f>SUM(C3:C11)</f>
        <v>2625475.27</v>
      </c>
      <c r="D12" s="31"/>
      <c r="E12" s="31"/>
      <c r="F12" s="31"/>
      <c r="G12" s="31"/>
      <c r="H12" s="31"/>
      <c r="I12" s="28">
        <f>SUM(I3:I11)</f>
        <v>4496644.0999999996</v>
      </c>
      <c r="J12" s="31"/>
      <c r="K12" s="31"/>
      <c r="L12" s="31"/>
      <c r="M12" s="31"/>
      <c r="N12" s="31"/>
      <c r="O12" s="28">
        <f>SUM(O3:O11)</f>
        <v>1562564.97</v>
      </c>
      <c r="P12" s="31"/>
      <c r="Q12" s="31"/>
      <c r="R12" s="31"/>
      <c r="S12" s="31"/>
      <c r="T12" s="32"/>
    </row>
    <row r="13" spans="1:20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</sheetData>
  <mergeCells count="1">
    <mergeCell ref="A1:T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2020-09-21T06:27:45Z</cp:lastPrinted>
  <dcterms:created xsi:type="dcterms:W3CDTF">2020-09-18T09:33:16Z</dcterms:created>
  <dcterms:modified xsi:type="dcterms:W3CDTF">2020-09-24T09:26:43Z</dcterms:modified>
</cp:coreProperties>
</file>