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0" yWindow="0" windowWidth="15345" windowHeight="4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H70" i="1"/>
  <c r="G70" i="1"/>
  <c r="F70" i="1"/>
  <c r="E70" i="1"/>
  <c r="H69" i="1"/>
  <c r="G69" i="1"/>
  <c r="F69" i="1"/>
  <c r="E69" i="1"/>
  <c r="E68" i="1"/>
  <c r="E67" i="1"/>
  <c r="E66" i="1"/>
  <c r="E65" i="1"/>
  <c r="E64" i="1"/>
  <c r="E63" i="1"/>
  <c r="E62" i="1"/>
  <c r="E61" i="1"/>
  <c r="E60" i="1"/>
  <c r="E58" i="1" s="1"/>
  <c r="E55" i="1" s="1"/>
  <c r="E59" i="1"/>
  <c r="H58" i="1"/>
  <c r="H55" i="1" s="1"/>
  <c r="G58" i="1"/>
  <c r="F58" i="1"/>
  <c r="F55" i="1" s="1"/>
  <c r="E57" i="1"/>
  <c r="H56" i="1"/>
  <c r="G56" i="1"/>
  <c r="F56" i="1"/>
  <c r="E56" i="1"/>
  <c r="G55" i="1"/>
  <c r="E54" i="1"/>
  <c r="E53" i="1"/>
  <c r="E52" i="1"/>
  <c r="E51" i="1"/>
  <c r="E50" i="1"/>
  <c r="E49" i="1"/>
  <c r="E48" i="1"/>
  <c r="E47" i="1"/>
  <c r="E45" i="1" s="1"/>
  <c r="E44" i="1" s="1"/>
  <c r="E46" i="1"/>
  <c r="H45" i="1"/>
  <c r="G45" i="1"/>
  <c r="F45" i="1"/>
  <c r="F44" i="1" s="1"/>
  <c r="G44" i="1"/>
  <c r="E43" i="1"/>
  <c r="E42" i="1"/>
  <c r="E41" i="1"/>
  <c r="E40" i="1"/>
  <c r="H39" i="1"/>
  <c r="G39" i="1"/>
  <c r="G38" i="1" s="1"/>
  <c r="F39" i="1"/>
  <c r="E39" i="1"/>
  <c r="E38" i="1" s="1"/>
  <c r="F38" i="1"/>
  <c r="E37" i="1"/>
  <c r="H36" i="1"/>
  <c r="G36" i="1"/>
  <c r="G35" i="1" s="1"/>
  <c r="G3" i="1" s="1"/>
  <c r="F36" i="1"/>
  <c r="E36" i="1"/>
  <c r="E35" i="1" s="1"/>
  <c r="F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8" i="1" s="1"/>
  <c r="E7" i="1" s="1"/>
  <c r="E9" i="1"/>
  <c r="H8" i="1"/>
  <c r="G8" i="1"/>
  <c r="F8" i="1"/>
  <c r="H7" i="1"/>
  <c r="H3" i="1" s="1"/>
  <c r="G7" i="1"/>
  <c r="F7" i="1"/>
  <c r="F3" i="1" s="1"/>
  <c r="E6" i="1"/>
  <c r="H5" i="1"/>
  <c r="G5" i="1"/>
  <c r="F5" i="1"/>
  <c r="E5" i="1"/>
  <c r="H4" i="1"/>
  <c r="G4" i="1"/>
  <c r="F4" i="1"/>
  <c r="E4" i="1"/>
  <c r="E3" i="1" l="1"/>
</calcChain>
</file>

<file path=xl/comments1.xml><?xml version="1.0" encoding="utf-8"?>
<comments xmlns="http://schemas.openxmlformats.org/spreadsheetml/2006/main">
  <authors>
    <author>Visar.Kozhani</author>
  </authors>
  <commentList>
    <comment ref="D46" authorId="0" shapeId="0">
      <text>
        <r>
          <rPr>
            <b/>
            <sz val="9"/>
            <color indexed="81"/>
            <rFont val="Tahoma"/>
            <family val="2"/>
          </rPr>
          <t>Visar.Kozhani:</t>
        </r>
        <r>
          <rPr>
            <sz val="9"/>
            <color indexed="81"/>
            <rFont val="Tahoma"/>
            <family val="2"/>
          </rPr>
          <t xml:space="preserve">
30 mij duhet te shtohen se I ka marr Thesari</t>
        </r>
      </text>
    </comment>
  </commentList>
</comments>
</file>

<file path=xl/sharedStrings.xml><?xml version="1.0" encoding="utf-8"?>
<sst xmlns="http://schemas.openxmlformats.org/spreadsheetml/2006/main" count="81" uniqueCount="75">
  <si>
    <t>Nënprogrami</t>
  </si>
  <si>
    <t>Kodi i Projektit</t>
  </si>
  <si>
    <t>Përshkrimi</t>
  </si>
  <si>
    <r>
      <t xml:space="preserve">Plani </t>
    </r>
    <r>
      <rPr>
        <b/>
        <sz val="14"/>
        <rFont val="Calibri"/>
        <family val="2"/>
      </rPr>
      <t>2019</t>
    </r>
  </si>
  <si>
    <t>Kostoja totale</t>
  </si>
  <si>
    <t>Transferet qeveritare (10)</t>
  </si>
  <si>
    <t>Të hyrat vetanake (21)</t>
  </si>
  <si>
    <t>Financimi i jashtëm</t>
  </si>
  <si>
    <t>TOTALE SHPENZIMET KAPITALE PER VITIN 2019</t>
  </si>
  <si>
    <t xml:space="preserve">Zyra e Kryetarit </t>
  </si>
  <si>
    <t>Pagesa per vendime gjygjësore kodi(89224)</t>
  </si>
  <si>
    <t>Shërbimet publike, mbrojtja civile, emergjenca</t>
  </si>
  <si>
    <t>Infrastruktura Publike</t>
  </si>
  <si>
    <t>Bashkfinancim me Donator kodi (44511)</t>
  </si>
  <si>
    <t>Mirëmbajtja e rrugeve të asfaltuara kodi (40160)</t>
  </si>
  <si>
    <t>Tregu i Gjelbër ( kodi 47367)</t>
  </si>
  <si>
    <t>Ndërtimi i Kolektorit të ujrave të zeza në Bujan dhe Breg të Zi (kodi 47375)</t>
  </si>
  <si>
    <t>Mirëmbajtja Investive e Ndriqimit Publik në Qytet dhe Fshatra (kodi47422)</t>
  </si>
  <si>
    <t>Mirëmbajtja dhe rehabilitimi i rrjetit të kanalizimit në qytet e fshatra</t>
  </si>
  <si>
    <t>Zgjerimi i  rrjeteve të kanalizimit nëpër fshatra (kodi 47420)</t>
  </si>
  <si>
    <t>Mjetet e dedikuara për shpronsim</t>
  </si>
  <si>
    <t>Asfaltimi i rrugeve Ribar i Madh-Torinë (kodi 47372)</t>
  </si>
  <si>
    <t>Asfaltimi i rrugeve në Fshatin Divjakë ( kodi 45428)</t>
  </si>
  <si>
    <t>Asfaltimi i rrugës Shqipëria-Hajredin Bajrami (2013) kodi(89225)</t>
  </si>
  <si>
    <t>Ndërtimi i rrjetit të kanalizmit në Dobrajë të Vogel</t>
  </si>
  <si>
    <t xml:space="preserve">Ndërtimi i objektit të ri të administratës së Komunës Lipjan </t>
  </si>
  <si>
    <t>Zgjerimi i rrjetit të kanalizimit në qytetin e Lipjanit</t>
  </si>
  <si>
    <t>Ndërtimi i tregut të ri të kafshëve dhe drithrave në Lipjan</t>
  </si>
  <si>
    <t>Asfaltimi i rrugës Gadime e Eperme-Gllavicë</t>
  </si>
  <si>
    <t>Ndërtimi i shtratit të Lumit në Konjuh</t>
  </si>
  <si>
    <t>Ndërtimi i shtratit të Lumit në Janjevë dhe kyqjet e rrjeteve të kanalizimit</t>
  </si>
  <si>
    <t>Asfaltimi i rrugëve me ndriqim publik  dhe trotuareve në Lipjan rruga Enver Olluri</t>
  </si>
  <si>
    <t>Ndërtimi i rrugës  me trotuar,ndriqim publik në lagjen e Konjuhit rreth shtratit të lumit Janjavka në Lipjan</t>
  </si>
  <si>
    <t>Asfaltimi i rrugëve : Murturi, rr.Bahtjar Ejupi, rr.Kukesit në Gadime</t>
  </si>
  <si>
    <t>Rekonstruimi i trotuarve dhe instalimi i ndriqimit publik në Gllogovc</t>
  </si>
  <si>
    <t>Ndërtimi i uleseve te fusha sportive, ndërtimi i këndit të lojrave për fëmije, ndërtimi i parkingut te varrezat në fshatin Sllovi  (në rrugën për Terbovc)</t>
  </si>
  <si>
    <t>Asfaltimi i rrugës Torinë-Ribar i Vogël (kodi 47370)</t>
  </si>
  <si>
    <t>Eleminimi i deponive të mbeturinave  dhe rregullimi i hapsirave</t>
  </si>
  <si>
    <t>Ndërtimi i murit mbrojtës në lumin e Gadimes së Eperme ( kodi 47451)</t>
  </si>
  <si>
    <t>Planifikimi Urban dhe Mjedis</t>
  </si>
  <si>
    <t>Planifikimi Urban dhe Mjedisi</t>
  </si>
  <si>
    <t xml:space="preserve">Hartimi i projekteve detale </t>
  </si>
  <si>
    <t xml:space="preserve">Shëndetesi dhe Mireqenie Sociale </t>
  </si>
  <si>
    <t>Shëndetesi dhe Mireqenie Sociale</t>
  </si>
  <si>
    <t>Blerja e Autoambulances për QKMF dhe automjetit për nevojat e Hemodializes</t>
  </si>
  <si>
    <t>Blerja e paisjeve për QKMF</t>
  </si>
  <si>
    <t xml:space="preserve">Renovimi i Maternitetit në QKMF </t>
  </si>
  <si>
    <t>Furnizimi dhe instalimi i aparatures për digjitalizimin QKMF,QMF dhe AMF</t>
  </si>
  <si>
    <t xml:space="preserve">Kulturë Rini dhe Sport </t>
  </si>
  <si>
    <t>Kulturë Rini dhe Sport</t>
  </si>
  <si>
    <t>Ndërtimi i fushave të vogla sportive në  Bujan, Llugaxhi, Hallaq I Madh, Hallaq I Vogel, SH.F. Vellezerit Frasheri Lipjan, Dobraj e Vogël, Zllakuqan, Resinovc, Mirene, Bregu I Zi, Gracke e Re, Gracke e Vjeter (kodi 47379)</t>
  </si>
  <si>
    <t xml:space="preserve">Ndërtimi i Sallës së Sporteve në Ribar të Madh (kodi 47455)  </t>
  </si>
  <si>
    <t>Ndërtimi i Sallës së Sporteve në Rufc të Ri ( kodi 47454)</t>
  </si>
  <si>
    <t>Rregullimi i Fushës së Futbollit në Magure (Kodi 45414)</t>
  </si>
  <si>
    <t>Ndërtimi i salles së sporteve në Kraishtë</t>
  </si>
  <si>
    <t>Ndërtimi i fushave të hapura sportive në : Shalë, Vrelle të Magures, Leletiq,Bujari, Gadime e Eperme</t>
  </si>
  <si>
    <t>Ndërtimi i palestres së re Sportive në Lipjan</t>
  </si>
  <si>
    <t>Ndërtimi i tribunave dhe zhveshtoreve në stadionin  e futbollit  të Dobrajës së Madhe</t>
  </si>
  <si>
    <t>Ndërtimi i stadionit të qytetit (kodi 43100)</t>
  </si>
  <si>
    <t>Arsim dhe Shkencë</t>
  </si>
  <si>
    <t>Arsim Parafillor</t>
  </si>
  <si>
    <t>Ndertimi i Qerdhes së femijeve në Lipjan kodi(45455)</t>
  </si>
  <si>
    <t>Arsim Fillor</t>
  </si>
  <si>
    <t>Rrenimi i Shkolles se vjeter dhe Ndertimi i Shkolles së re Fillore ne Sllovi (kodi 47380)</t>
  </si>
  <si>
    <t>Meremetimi i nyjeve Sanitare në Shkollat: Topliqan, Grackë e Vjetër, Shale, Baice (kodi 47458)</t>
  </si>
  <si>
    <t xml:space="preserve">Kabinetet per Shkolla ( Kimi, Biologji, Fizike, TIK, etj) </t>
  </si>
  <si>
    <t>Renovimi i Salles së Sporteve në Gadime, dhe salles së sporteve te Gjimnazi Ulpiana</t>
  </si>
  <si>
    <t>Ndërtimi i rrethojave te SHFMU ,,Vellezrit Frasheri''-Lipjan, SHFMU ,,Nezir Buja""Bujan dhe SHFMU ,,Ibrahim Banushi''Shalë</t>
  </si>
  <si>
    <t>Renovimi i shkollave në Fshatrat Marevc,Hallaq i Vogel, Blinaj, Gracke e re , Dobraje e Vogel, Qylagë</t>
  </si>
  <si>
    <t>Renovimi i SHFMU Katër Deshmoret në Krojmir</t>
  </si>
  <si>
    <t xml:space="preserve"> Blerja e Inventarit në shkolla</t>
  </si>
  <si>
    <t>Blerja e paisjve tjera dhe teknologjis informative në shkolla (huamarrje në arsim)</t>
  </si>
  <si>
    <t xml:space="preserve">Renovimi i banjove në shkollat; Ismail Luma-Lipjan, Shtjefen Gjeqovi-Janjeve, Gjminazi Ulpiana dhe ndërtimi I banjove në Shkollen Fillore Ernest Koliqi-Babushë </t>
  </si>
  <si>
    <t>Qendra Rezedenciale</t>
  </si>
  <si>
    <t>Anex objekt per aktivitete ne Shtepin me baze ne Komunitet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</si>
</sst>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</font>
    <font>
      <sz val="11"/>
      <color indexed="8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9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vertical="top" wrapText="1"/>
    </xf>
    <xf numFmtId="0" fontId="2" fillId="2" borderId="6" xfId="0" applyFont="1" applyFill="1" applyBorder="1" applyAlignment="1" applyProtection="1">
      <alignment vertical="top" wrapText="1"/>
    </xf>
    <xf numFmtId="0" fontId="2" fillId="3" borderId="4" xfId="2" applyFont="1" applyFill="1" applyBorder="1" applyAlignment="1" applyProtection="1">
      <alignment horizontal="left"/>
    </xf>
    <xf numFmtId="0" fontId="2" fillId="3" borderId="5" xfId="2" applyFont="1" applyFill="1" applyBorder="1" applyAlignment="1" applyProtection="1">
      <alignment horizontal="left"/>
    </xf>
    <xf numFmtId="0" fontId="2" fillId="3" borderId="5" xfId="2" applyFont="1" applyFill="1" applyBorder="1" applyAlignment="1" applyProtection="1">
      <alignment horizontal="left"/>
    </xf>
    <xf numFmtId="4" fontId="2" fillId="3" borderId="5" xfId="1" applyNumberFormat="1" applyFont="1" applyFill="1" applyBorder="1" applyProtection="1"/>
    <xf numFmtId="0" fontId="2" fillId="4" borderId="7" xfId="2" applyFont="1" applyFill="1" applyBorder="1" applyAlignment="1">
      <alignment horizontal="center" vertical="center" wrapText="1"/>
    </xf>
    <xf numFmtId="0" fontId="2" fillId="4" borderId="8" xfId="2" applyFont="1" applyFill="1" applyBorder="1" applyAlignment="1">
      <alignment horizontal="center" vertical="center" wrapText="1"/>
    </xf>
    <xf numFmtId="0" fontId="2" fillId="4" borderId="9" xfId="2" applyFont="1" applyFill="1" applyBorder="1" applyAlignment="1">
      <alignment horizontal="center" vertical="center" wrapText="1"/>
    </xf>
    <xf numFmtId="4" fontId="2" fillId="4" borderId="5" xfId="1" applyNumberFormat="1" applyFont="1" applyFill="1" applyBorder="1" applyProtection="1"/>
    <xf numFmtId="0" fontId="2" fillId="5" borderId="4" xfId="2" applyFont="1" applyFill="1" applyBorder="1" applyProtection="1"/>
    <xf numFmtId="0" fontId="2" fillId="5" borderId="5" xfId="2" applyFont="1" applyFill="1" applyBorder="1" applyAlignment="1" applyProtection="1">
      <alignment horizontal="left"/>
      <protection locked="0"/>
    </xf>
    <xf numFmtId="4" fontId="2" fillId="5" borderId="5" xfId="1" applyNumberFormat="1" applyFont="1" applyFill="1" applyBorder="1" applyProtection="1"/>
    <xf numFmtId="4" fontId="2" fillId="5" borderId="6" xfId="1" applyNumberFormat="1" applyFont="1" applyFill="1" applyBorder="1" applyProtection="1"/>
    <xf numFmtId="0" fontId="2" fillId="0" borderId="4" xfId="2" applyFont="1" applyFill="1" applyBorder="1" applyProtection="1"/>
    <xf numFmtId="0" fontId="5" fillId="0" borderId="5" xfId="2" applyFont="1" applyFill="1" applyBorder="1" applyAlignment="1" applyProtection="1">
      <alignment horizontal="left"/>
      <protection locked="0"/>
    </xf>
    <xf numFmtId="4" fontId="5" fillId="0" borderId="5" xfId="1" applyNumberFormat="1" applyFont="1" applyFill="1" applyBorder="1" applyProtection="1"/>
    <xf numFmtId="4" fontId="5" fillId="6" borderId="5" xfId="1" applyNumberFormat="1" applyFont="1" applyFill="1" applyBorder="1" applyProtection="1"/>
    <xf numFmtId="4" fontId="5" fillId="0" borderId="6" xfId="1" applyNumberFormat="1" applyFont="1" applyFill="1" applyBorder="1" applyProtection="1"/>
    <xf numFmtId="4" fontId="2" fillId="4" borderId="6" xfId="1" applyNumberFormat="1" applyFont="1" applyFill="1" applyBorder="1" applyProtection="1"/>
    <xf numFmtId="0" fontId="2" fillId="5" borderId="10" xfId="2" applyFont="1" applyFill="1" applyBorder="1" applyAlignment="1" applyProtection="1">
      <alignment horizontal="center"/>
      <protection locked="0"/>
    </xf>
    <xf numFmtId="0" fontId="2" fillId="5" borderId="8" xfId="2" applyFont="1" applyFill="1" applyBorder="1" applyAlignment="1" applyProtection="1">
      <alignment horizontal="center"/>
      <protection locked="0"/>
    </xf>
    <xf numFmtId="0" fontId="2" fillId="5" borderId="9" xfId="2" applyFont="1" applyFill="1" applyBorder="1" applyAlignment="1" applyProtection="1">
      <alignment horizontal="center"/>
      <protection locked="0"/>
    </xf>
    <xf numFmtId="0" fontId="2" fillId="0" borderId="5" xfId="2" applyFont="1" applyFill="1" applyBorder="1" applyAlignment="1" applyProtection="1">
      <alignment horizontal="left"/>
      <protection locked="0"/>
    </xf>
    <xf numFmtId="0" fontId="5" fillId="6" borderId="5" xfId="0" applyFont="1" applyFill="1" applyBorder="1" applyAlignment="1">
      <alignment wrapText="1"/>
    </xf>
    <xf numFmtId="4" fontId="5" fillId="7" borderId="5" xfId="1" applyNumberFormat="1" applyFont="1" applyFill="1" applyBorder="1" applyProtection="1"/>
    <xf numFmtId="4" fontId="5" fillId="7" borderId="5" xfId="1" applyNumberFormat="1" applyFont="1" applyFill="1" applyBorder="1" applyAlignment="1" applyProtection="1">
      <alignment horizontal="right"/>
    </xf>
    <xf numFmtId="4" fontId="5" fillId="7" borderId="5" xfId="0" applyNumberFormat="1" applyFont="1" applyFill="1" applyBorder="1"/>
    <xf numFmtId="4" fontId="5" fillId="7" borderId="6" xfId="0" applyNumberFormat="1" applyFont="1" applyFill="1" applyBorder="1"/>
    <xf numFmtId="0" fontId="5" fillId="6" borderId="5" xfId="0" applyFont="1" applyFill="1" applyBorder="1"/>
    <xf numFmtId="0" fontId="5" fillId="0" borderId="5" xfId="0" applyFont="1" applyFill="1" applyBorder="1"/>
    <xf numFmtId="0" fontId="5" fillId="6" borderId="5" xfId="0" applyFont="1" applyFill="1" applyBorder="1" applyAlignment="1">
      <alignment wrapText="1" shrinkToFit="1"/>
    </xf>
    <xf numFmtId="0" fontId="5" fillId="6" borderId="5" xfId="3" applyFont="1" applyFill="1" applyBorder="1"/>
    <xf numFmtId="4" fontId="5" fillId="0" borderId="5" xfId="1" applyNumberFormat="1" applyFont="1" applyFill="1" applyBorder="1" applyAlignment="1" applyProtection="1">
      <alignment horizontal="right"/>
    </xf>
    <xf numFmtId="4" fontId="5" fillId="0" borderId="5" xfId="0" applyNumberFormat="1" applyFont="1" applyFill="1" applyBorder="1"/>
    <xf numFmtId="4" fontId="5" fillId="0" borderId="6" xfId="0" applyNumberFormat="1" applyFont="1" applyFill="1" applyBorder="1"/>
    <xf numFmtId="0" fontId="5" fillId="0" borderId="5" xfId="3" applyFont="1" applyFill="1" applyBorder="1"/>
    <xf numFmtId="0" fontId="5" fillId="0" borderId="5" xfId="3" applyFont="1" applyFill="1" applyBorder="1" applyAlignment="1">
      <alignment wrapText="1"/>
    </xf>
    <xf numFmtId="4" fontId="5" fillId="0" borderId="5" xfId="1" applyNumberFormat="1" applyFont="1" applyFill="1" applyBorder="1" applyAlignment="1" applyProtection="1">
      <alignment horizontal="right" wrapText="1"/>
    </xf>
    <xf numFmtId="0" fontId="5" fillId="0" borderId="5" xfId="3" applyFont="1" applyFill="1" applyBorder="1" applyAlignment="1">
      <alignment vertical="top" wrapText="1"/>
    </xf>
    <xf numFmtId="0" fontId="6" fillId="0" borderId="5" xfId="0" applyFont="1" applyBorder="1"/>
    <xf numFmtId="4" fontId="6" fillId="0" borderId="5" xfId="0" applyNumberFormat="1" applyFont="1" applyBorder="1"/>
    <xf numFmtId="0" fontId="2" fillId="8" borderId="4" xfId="2" applyFont="1" applyFill="1" applyBorder="1" applyAlignment="1">
      <alignment horizontal="left" vertical="center" wrapText="1"/>
    </xf>
    <xf numFmtId="0" fontId="2" fillId="8" borderId="5" xfId="2" applyFont="1" applyFill="1" applyBorder="1" applyAlignment="1">
      <alignment horizontal="left" vertical="center" wrapText="1"/>
    </xf>
    <xf numFmtId="0" fontId="2" fillId="8" borderId="5" xfId="2" applyFont="1" applyFill="1" applyBorder="1" applyAlignment="1">
      <alignment horizontal="center" vertical="center" wrapText="1"/>
    </xf>
    <xf numFmtId="4" fontId="2" fillId="8" borderId="5" xfId="1" applyNumberFormat="1" applyFont="1" applyFill="1" applyBorder="1" applyProtection="1"/>
    <xf numFmtId="4" fontId="2" fillId="8" borderId="6" xfId="1" applyNumberFormat="1" applyFont="1" applyFill="1" applyBorder="1" applyProtection="1"/>
    <xf numFmtId="0" fontId="2" fillId="5" borderId="5" xfId="2" applyFont="1" applyFill="1" applyBorder="1" applyAlignment="1" applyProtection="1">
      <alignment horizontal="left"/>
      <protection locked="0"/>
    </xf>
    <xf numFmtId="4" fontId="7" fillId="5" borderId="5" xfId="1" applyNumberFormat="1" applyFont="1" applyFill="1" applyBorder="1" applyProtection="1"/>
    <xf numFmtId="0" fontId="2" fillId="6" borderId="4" xfId="2" applyFont="1" applyFill="1" applyBorder="1" applyProtection="1"/>
    <xf numFmtId="0" fontId="2" fillId="6" borderId="5" xfId="2" applyFont="1" applyFill="1" applyBorder="1" applyAlignment="1" applyProtection="1">
      <alignment horizontal="left"/>
      <protection locked="0"/>
    </xf>
    <xf numFmtId="4" fontId="5" fillId="6" borderId="5" xfId="0" applyNumberFormat="1" applyFont="1" applyFill="1" applyBorder="1" applyAlignment="1">
      <alignment horizontal="right" wrapText="1"/>
    </xf>
    <xf numFmtId="4" fontId="2" fillId="6" borderId="6" xfId="1" applyNumberFormat="1" applyFont="1" applyFill="1" applyBorder="1" applyProtection="1"/>
    <xf numFmtId="0" fontId="5" fillId="6" borderId="5" xfId="2" applyFont="1" applyFill="1" applyBorder="1" applyAlignment="1" applyProtection="1">
      <alignment horizontal="left"/>
      <protection locked="0"/>
    </xf>
    <xf numFmtId="4" fontId="5" fillId="0" borderId="5" xfId="0" applyNumberFormat="1" applyFont="1" applyFill="1" applyBorder="1" applyAlignment="1">
      <alignment horizontal="right" wrapText="1"/>
    </xf>
    <xf numFmtId="4" fontId="5" fillId="0" borderId="6" xfId="0" applyNumberFormat="1" applyFont="1" applyFill="1" applyBorder="1" applyAlignment="1">
      <alignment horizontal="right" wrapText="1"/>
    </xf>
    <xf numFmtId="0" fontId="5" fillId="0" borderId="5" xfId="0" applyFont="1" applyFill="1" applyBorder="1" applyAlignment="1">
      <alignment wrapText="1"/>
    </xf>
    <xf numFmtId="0" fontId="2" fillId="0" borderId="5" xfId="2" applyFont="1" applyBorder="1" applyProtection="1"/>
    <xf numFmtId="0" fontId="5" fillId="0" borderId="5" xfId="2" applyFont="1" applyBorder="1" applyAlignment="1">
      <alignment horizontal="left"/>
    </xf>
    <xf numFmtId="4" fontId="5" fillId="7" borderId="6" xfId="1" applyNumberFormat="1" applyFont="1" applyFill="1" applyBorder="1" applyProtection="1"/>
    <xf numFmtId="4" fontId="5" fillId="0" borderId="9" xfId="0" applyNumberFormat="1" applyFont="1" applyFill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horizontal="left"/>
    </xf>
    <xf numFmtId="4" fontId="5" fillId="0" borderId="5" xfId="0" applyNumberFormat="1" applyFont="1" applyBorder="1"/>
    <xf numFmtId="4" fontId="5" fillId="0" borderId="6" xfId="0" applyNumberFormat="1" applyFont="1" applyBorder="1"/>
    <xf numFmtId="0" fontId="8" fillId="5" borderId="4" xfId="2" applyFont="1" applyFill="1" applyBorder="1" applyAlignment="1">
      <alignment horizontal="right"/>
    </xf>
    <xf numFmtId="0" fontId="2" fillId="5" borderId="5" xfId="2" applyFont="1" applyFill="1" applyBorder="1" applyAlignment="1">
      <alignment horizontal="left"/>
    </xf>
    <xf numFmtId="0" fontId="5" fillId="0" borderId="5" xfId="2" applyFont="1" applyFill="1" applyBorder="1" applyAlignment="1">
      <alignment horizontal="left"/>
    </xf>
    <xf numFmtId="0" fontId="8" fillId="5" borderId="5" xfId="2" applyFont="1" applyFill="1" applyBorder="1" applyAlignment="1">
      <alignment horizontal="left"/>
    </xf>
    <xf numFmtId="4" fontId="8" fillId="5" borderId="5" xfId="1" applyNumberFormat="1" applyFont="1" applyFill="1" applyBorder="1" applyProtection="1"/>
    <xf numFmtId="0" fontId="8" fillId="0" borderId="4" xfId="2" applyFont="1" applyFill="1" applyBorder="1" applyProtection="1"/>
    <xf numFmtId="0" fontId="8" fillId="0" borderId="5" xfId="2" applyFont="1" applyFill="1" applyBorder="1" applyAlignment="1">
      <alignment horizontal="left"/>
    </xf>
    <xf numFmtId="0" fontId="9" fillId="0" borderId="5" xfId="2" applyFont="1" applyFill="1" applyBorder="1" applyAlignment="1">
      <alignment horizontal="left"/>
    </xf>
    <xf numFmtId="2" fontId="5" fillId="0" borderId="5" xfId="2" applyNumberFormat="1" applyFont="1" applyFill="1" applyBorder="1" applyAlignment="1">
      <alignment horizontal="left" wrapText="1"/>
    </xf>
    <xf numFmtId="0" fontId="6" fillId="0" borderId="5" xfId="0" applyFont="1" applyFill="1" applyBorder="1" applyAlignment="1">
      <alignment wrapText="1"/>
    </xf>
    <xf numFmtId="0" fontId="5" fillId="0" borderId="11" xfId="0" applyFont="1" applyBorder="1" applyAlignment="1">
      <alignment wrapText="1"/>
    </xf>
    <xf numFmtId="4" fontId="5" fillId="0" borderId="11" xfId="0" applyNumberFormat="1" applyFont="1" applyBorder="1"/>
    <xf numFmtId="0" fontId="6" fillId="0" borderId="5" xfId="0" applyFont="1" applyBorder="1" applyAlignment="1">
      <alignment wrapText="1"/>
    </xf>
    <xf numFmtId="4" fontId="5" fillId="0" borderId="5" xfId="0" applyNumberFormat="1" applyFont="1" applyFill="1" applyBorder="1" applyAlignment="1">
      <alignment vertical="top"/>
    </xf>
    <xf numFmtId="0" fontId="5" fillId="0" borderId="12" xfId="0" applyFont="1" applyBorder="1" applyAlignment="1">
      <alignment wrapText="1"/>
    </xf>
    <xf numFmtId="4" fontId="5" fillId="0" borderId="12" xfId="0" applyNumberFormat="1" applyFont="1" applyBorder="1" applyAlignment="1">
      <alignment horizontal="right" wrapText="1"/>
    </xf>
    <xf numFmtId="4" fontId="5" fillId="0" borderId="5" xfId="0" applyNumberFormat="1" applyFont="1" applyBorder="1" applyAlignment="1">
      <alignment horizontal="right" wrapText="1"/>
    </xf>
    <xf numFmtId="0" fontId="6" fillId="6" borderId="5" xfId="0" applyFont="1" applyFill="1" applyBorder="1" applyAlignment="1">
      <alignment wrapText="1"/>
    </xf>
    <xf numFmtId="0" fontId="2" fillId="0" borderId="13" xfId="2" applyFont="1" applyFill="1" applyBorder="1" applyProtection="1"/>
    <xf numFmtId="0" fontId="5" fillId="0" borderId="14" xfId="0" applyFont="1" applyBorder="1"/>
    <xf numFmtId="0" fontId="5" fillId="0" borderId="14" xfId="2" applyFont="1" applyFill="1" applyBorder="1" applyAlignment="1">
      <alignment horizontal="left"/>
    </xf>
    <xf numFmtId="4" fontId="5" fillId="0" borderId="14" xfId="1" applyNumberFormat="1" applyFont="1" applyFill="1" applyBorder="1" applyProtection="1"/>
    <xf numFmtId="4" fontId="5" fillId="6" borderId="14" xfId="1" applyNumberFormat="1" applyFont="1" applyFill="1" applyBorder="1" applyProtection="1"/>
    <xf numFmtId="4" fontId="5" fillId="0" borderId="15" xfId="1" applyNumberFormat="1" applyFont="1" applyFill="1" applyBorder="1" applyProtection="1"/>
  </cellXfs>
  <cellStyles count="4">
    <cellStyle name="Comma" xfId="1" builtinId="3"/>
    <cellStyle name="Normal" xfId="0" builtinId="0"/>
    <cellStyle name="Normal_Buxheti Komunal__2011 final shqip dt.12.03.2011" xfId="2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sqref="A1:H71"/>
    </sheetView>
  </sheetViews>
  <sheetFormatPr defaultRowHeight="15" x14ac:dyDescent="0.25"/>
  <cols>
    <col min="1" max="1" width="15.85546875" customWidth="1"/>
    <col min="2" max="3" width="0" hidden="1" customWidth="1"/>
    <col min="4" max="4" width="89.85546875" bestFit="1" customWidth="1"/>
    <col min="5" max="5" width="13.85546875" customWidth="1"/>
    <col min="6" max="6" width="17.28515625" customWidth="1"/>
    <col min="7" max="7" width="17.7109375" customWidth="1"/>
    <col min="8" max="8" width="11.28515625" customWidth="1"/>
  </cols>
  <sheetData>
    <row r="1" spans="1:8" ht="15.75" x14ac:dyDescent="0.25">
      <c r="A1" s="1" t="s">
        <v>0</v>
      </c>
      <c r="B1" s="2"/>
      <c r="C1" s="2" t="s">
        <v>1</v>
      </c>
      <c r="D1" s="3" t="s">
        <v>2</v>
      </c>
      <c r="E1" s="4" t="s">
        <v>3</v>
      </c>
      <c r="F1" s="4"/>
      <c r="G1" s="4"/>
      <c r="H1" s="5"/>
    </row>
    <row r="2" spans="1:8" ht="31.5" x14ac:dyDescent="0.25">
      <c r="A2" s="6"/>
      <c r="B2" s="7"/>
      <c r="C2" s="7"/>
      <c r="D2" s="8"/>
      <c r="E2" s="9" t="s">
        <v>4</v>
      </c>
      <c r="F2" s="9" t="s">
        <v>5</v>
      </c>
      <c r="G2" s="9" t="s">
        <v>6</v>
      </c>
      <c r="H2" s="10" t="s">
        <v>7</v>
      </c>
    </row>
    <row r="3" spans="1:8" ht="15.75" x14ac:dyDescent="0.25">
      <c r="A3" s="11"/>
      <c r="B3" s="12"/>
      <c r="C3" s="12"/>
      <c r="D3" s="13" t="s">
        <v>8</v>
      </c>
      <c r="E3" s="14">
        <f>E4+E7+E35+E38+E44+E55+E69</f>
        <v>4546971</v>
      </c>
      <c r="F3" s="14">
        <f>F4+F7+F35+F38+F44+F55+F69</f>
        <v>3166841</v>
      </c>
      <c r="G3" s="14">
        <f>G4+G7+G35+G38+G44+G55+G69</f>
        <v>1367769</v>
      </c>
      <c r="H3" s="14">
        <f>H4+H7+H35+H38+H44+H55+H69</f>
        <v>12361</v>
      </c>
    </row>
    <row r="4" spans="1:8" ht="15.75" x14ac:dyDescent="0.25">
      <c r="A4" s="15" t="s">
        <v>9</v>
      </c>
      <c r="B4" s="16"/>
      <c r="C4" s="16"/>
      <c r="D4" s="17"/>
      <c r="E4" s="18">
        <f t="shared" ref="E4:H5" si="0">E5</f>
        <v>50000</v>
      </c>
      <c r="F4" s="18">
        <f t="shared" si="0"/>
        <v>50000</v>
      </c>
      <c r="G4" s="18">
        <f t="shared" si="0"/>
        <v>0</v>
      </c>
      <c r="H4" s="18">
        <f t="shared" si="0"/>
        <v>0</v>
      </c>
    </row>
    <row r="5" spans="1:8" ht="15.75" x14ac:dyDescent="0.25">
      <c r="A5" s="19">
        <v>16003</v>
      </c>
      <c r="B5" s="20"/>
      <c r="C5" s="20"/>
      <c r="D5" s="20"/>
      <c r="E5" s="21">
        <f>E6</f>
        <v>50000</v>
      </c>
      <c r="F5" s="21">
        <f t="shared" si="0"/>
        <v>50000</v>
      </c>
      <c r="G5" s="21">
        <f t="shared" si="0"/>
        <v>0</v>
      </c>
      <c r="H5" s="22">
        <f t="shared" si="0"/>
        <v>0</v>
      </c>
    </row>
    <row r="6" spans="1:8" ht="15.75" x14ac:dyDescent="0.25">
      <c r="A6" s="23">
        <v>1</v>
      </c>
      <c r="B6" s="24"/>
      <c r="C6" s="24"/>
      <c r="D6" s="24" t="s">
        <v>10</v>
      </c>
      <c r="E6" s="25">
        <f>F6+G6+H6</f>
        <v>50000</v>
      </c>
      <c r="F6" s="26">
        <v>50000</v>
      </c>
      <c r="G6" s="25">
        <v>0</v>
      </c>
      <c r="H6" s="27"/>
    </row>
    <row r="7" spans="1:8" ht="15.75" x14ac:dyDescent="0.25">
      <c r="A7" s="15" t="s">
        <v>11</v>
      </c>
      <c r="B7" s="16"/>
      <c r="C7" s="16"/>
      <c r="D7" s="17"/>
      <c r="E7" s="18">
        <f>E8</f>
        <v>2279154</v>
      </c>
      <c r="F7" s="18">
        <f>F8</f>
        <v>1579154</v>
      </c>
      <c r="G7" s="18">
        <f>G8</f>
        <v>700000</v>
      </c>
      <c r="H7" s="28">
        <f>H8</f>
        <v>0</v>
      </c>
    </row>
    <row r="8" spans="1:8" ht="15.75" x14ac:dyDescent="0.25">
      <c r="A8" s="19">
        <v>18163</v>
      </c>
      <c r="B8" s="29" t="s">
        <v>12</v>
      </c>
      <c r="C8" s="30"/>
      <c r="D8" s="31"/>
      <c r="E8" s="21">
        <f>SUM(E9:E34)</f>
        <v>2279154</v>
      </c>
      <c r="F8" s="21">
        <f>SUM(F9:F34)</f>
        <v>1579154</v>
      </c>
      <c r="G8" s="21">
        <f>SUM(G9:G34)</f>
        <v>700000</v>
      </c>
      <c r="H8" s="21">
        <f>SUM(H9:H34)</f>
        <v>0</v>
      </c>
    </row>
    <row r="9" spans="1:8" ht="15.75" x14ac:dyDescent="0.25">
      <c r="A9" s="23">
        <v>2</v>
      </c>
      <c r="B9" s="32"/>
      <c r="C9" s="24"/>
      <c r="D9" s="33" t="s">
        <v>13</v>
      </c>
      <c r="E9" s="34">
        <f>F9+G9+H9</f>
        <v>150000</v>
      </c>
      <c r="F9" s="35">
        <v>0</v>
      </c>
      <c r="G9" s="36">
        <v>150000</v>
      </c>
      <c r="H9" s="37"/>
    </row>
    <row r="10" spans="1:8" ht="15.75" x14ac:dyDescent="0.25">
      <c r="A10" s="23">
        <v>3</v>
      </c>
      <c r="B10" s="32"/>
      <c r="C10" s="24"/>
      <c r="D10" s="38" t="s">
        <v>14</v>
      </c>
      <c r="E10" s="34">
        <f>F10+G10+H10</f>
        <v>70000</v>
      </c>
      <c r="F10" s="35">
        <v>70000</v>
      </c>
      <c r="G10" s="36"/>
      <c r="H10" s="37"/>
    </row>
    <row r="11" spans="1:8" ht="15.75" x14ac:dyDescent="0.25">
      <c r="A11" s="23">
        <v>4</v>
      </c>
      <c r="B11" s="32"/>
      <c r="C11" s="24"/>
      <c r="D11" s="24" t="s">
        <v>15</v>
      </c>
      <c r="E11" s="34">
        <f>F11+G11+H11</f>
        <v>52706</v>
      </c>
      <c r="F11" s="35">
        <v>52706</v>
      </c>
      <c r="G11" s="36"/>
      <c r="H11" s="37"/>
    </row>
    <row r="12" spans="1:8" ht="15.75" x14ac:dyDescent="0.25">
      <c r="A12" s="23">
        <v>5</v>
      </c>
      <c r="B12" s="32"/>
      <c r="C12" s="24"/>
      <c r="D12" s="24" t="s">
        <v>16</v>
      </c>
      <c r="E12" s="34">
        <f>F12+G12+H12</f>
        <v>53000</v>
      </c>
      <c r="F12" s="35">
        <v>53000</v>
      </c>
      <c r="G12" s="36"/>
      <c r="H12" s="37"/>
    </row>
    <row r="13" spans="1:8" ht="15.75" x14ac:dyDescent="0.25">
      <c r="A13" s="23">
        <v>6</v>
      </c>
      <c r="B13" s="32"/>
      <c r="C13" s="24"/>
      <c r="D13" s="39" t="s">
        <v>17</v>
      </c>
      <c r="E13" s="34">
        <f t="shared" ref="E13:E34" si="1">F13+G13+H13</f>
        <v>50000</v>
      </c>
      <c r="F13" s="35">
        <v>50000</v>
      </c>
      <c r="G13" s="36"/>
      <c r="H13" s="37"/>
    </row>
    <row r="14" spans="1:8" ht="15.75" x14ac:dyDescent="0.25">
      <c r="A14" s="23">
        <v>7</v>
      </c>
      <c r="B14" s="32"/>
      <c r="C14" s="24"/>
      <c r="D14" s="38" t="s">
        <v>18</v>
      </c>
      <c r="E14" s="34">
        <f t="shared" si="1"/>
        <v>40000</v>
      </c>
      <c r="F14" s="35">
        <v>40000</v>
      </c>
      <c r="G14" s="36"/>
      <c r="H14" s="37"/>
    </row>
    <row r="15" spans="1:8" ht="15.75" x14ac:dyDescent="0.25">
      <c r="A15" s="23">
        <v>8</v>
      </c>
      <c r="B15" s="32"/>
      <c r="C15" s="24"/>
      <c r="D15" s="24" t="s">
        <v>19</v>
      </c>
      <c r="E15" s="34">
        <f t="shared" si="1"/>
        <v>70000</v>
      </c>
      <c r="F15" s="35">
        <v>70000</v>
      </c>
      <c r="G15" s="36"/>
      <c r="H15" s="37"/>
    </row>
    <row r="16" spans="1:8" ht="15.75" x14ac:dyDescent="0.25">
      <c r="A16" s="23">
        <v>9</v>
      </c>
      <c r="B16" s="32"/>
      <c r="C16" s="24"/>
      <c r="D16" s="40" t="s">
        <v>20</v>
      </c>
      <c r="E16" s="34">
        <f t="shared" si="1"/>
        <v>227000</v>
      </c>
      <c r="F16" s="35">
        <v>100000</v>
      </c>
      <c r="G16" s="36">
        <v>127000</v>
      </c>
      <c r="H16" s="37"/>
    </row>
    <row r="17" spans="1:8" ht="15.75" x14ac:dyDescent="0.25">
      <c r="A17" s="23">
        <v>10</v>
      </c>
      <c r="B17" s="32"/>
      <c r="C17" s="24"/>
      <c r="D17" s="41" t="s">
        <v>21</v>
      </c>
      <c r="E17" s="34">
        <f t="shared" si="1"/>
        <v>14500</v>
      </c>
      <c r="F17" s="35">
        <v>14500</v>
      </c>
      <c r="G17" s="36"/>
      <c r="H17" s="37"/>
    </row>
    <row r="18" spans="1:8" ht="15.75" x14ac:dyDescent="0.25">
      <c r="A18" s="23">
        <v>11</v>
      </c>
      <c r="B18" s="32"/>
      <c r="C18" s="24"/>
      <c r="D18" s="38" t="s">
        <v>22</v>
      </c>
      <c r="E18" s="34">
        <f t="shared" si="1"/>
        <v>28496</v>
      </c>
      <c r="F18" s="35">
        <v>28496</v>
      </c>
      <c r="G18" s="36"/>
      <c r="H18" s="37"/>
    </row>
    <row r="19" spans="1:8" ht="15.75" x14ac:dyDescent="0.25">
      <c r="A19" s="23">
        <v>12</v>
      </c>
      <c r="B19" s="32"/>
      <c r="C19" s="24"/>
      <c r="D19" s="39" t="s">
        <v>23</v>
      </c>
      <c r="E19" s="34">
        <f t="shared" si="1"/>
        <v>100000</v>
      </c>
      <c r="F19" s="35">
        <v>0</v>
      </c>
      <c r="G19" s="36">
        <v>100000</v>
      </c>
      <c r="H19" s="37"/>
    </row>
    <row r="20" spans="1:8" ht="15.75" x14ac:dyDescent="0.25">
      <c r="A20" s="23">
        <v>13</v>
      </c>
      <c r="B20" s="32"/>
      <c r="C20" s="24"/>
      <c r="D20" s="24" t="s">
        <v>24</v>
      </c>
      <c r="E20" s="34">
        <f t="shared" si="1"/>
        <v>65000</v>
      </c>
      <c r="F20" s="35">
        <v>65000</v>
      </c>
      <c r="G20" s="36"/>
      <c r="H20" s="37"/>
    </row>
    <row r="21" spans="1:8" ht="15.75" x14ac:dyDescent="0.25">
      <c r="A21" s="23">
        <v>14</v>
      </c>
      <c r="B21" s="32"/>
      <c r="C21" s="24"/>
      <c r="D21" s="39" t="s">
        <v>25</v>
      </c>
      <c r="E21" s="34">
        <f t="shared" si="1"/>
        <v>450000</v>
      </c>
      <c r="F21" s="42">
        <v>250000</v>
      </c>
      <c r="G21" s="36">
        <v>200000</v>
      </c>
      <c r="H21" s="37"/>
    </row>
    <row r="22" spans="1:8" ht="15.75" x14ac:dyDescent="0.25">
      <c r="A22" s="23">
        <v>15</v>
      </c>
      <c r="B22" s="32"/>
      <c r="C22" s="24"/>
      <c r="D22" s="39" t="s">
        <v>26</v>
      </c>
      <c r="E22" s="34">
        <f t="shared" si="1"/>
        <v>35000</v>
      </c>
      <c r="F22" s="42">
        <v>35000</v>
      </c>
      <c r="G22" s="43"/>
      <c r="H22" s="44"/>
    </row>
    <row r="23" spans="1:8" ht="15.75" x14ac:dyDescent="0.25">
      <c r="A23" s="23">
        <v>16</v>
      </c>
      <c r="B23" s="32"/>
      <c r="C23" s="24"/>
      <c r="D23" s="45" t="s">
        <v>27</v>
      </c>
      <c r="E23" s="34">
        <f t="shared" si="1"/>
        <v>236155</v>
      </c>
      <c r="F23" s="42">
        <v>136155</v>
      </c>
      <c r="G23" s="43">
        <v>100000</v>
      </c>
      <c r="H23" s="44"/>
    </row>
    <row r="24" spans="1:8" ht="15.75" x14ac:dyDescent="0.25">
      <c r="A24" s="23">
        <v>17</v>
      </c>
      <c r="B24" s="32"/>
      <c r="C24" s="24"/>
      <c r="D24" s="39" t="s">
        <v>28</v>
      </c>
      <c r="E24" s="34">
        <f t="shared" si="1"/>
        <v>59000</v>
      </c>
      <c r="F24" s="42">
        <v>59000</v>
      </c>
      <c r="G24" s="43"/>
      <c r="H24" s="44"/>
    </row>
    <row r="25" spans="1:8" ht="15.75" x14ac:dyDescent="0.25">
      <c r="A25" s="23">
        <v>18</v>
      </c>
      <c r="B25" s="32"/>
      <c r="C25" s="24"/>
      <c r="D25" s="45" t="s">
        <v>29</v>
      </c>
      <c r="E25" s="34">
        <f t="shared" si="1"/>
        <v>87000</v>
      </c>
      <c r="F25" s="42">
        <v>87000</v>
      </c>
      <c r="G25" s="43"/>
      <c r="H25" s="44"/>
    </row>
    <row r="26" spans="1:8" ht="15.75" x14ac:dyDescent="0.25">
      <c r="A26" s="23">
        <v>19</v>
      </c>
      <c r="B26" s="32"/>
      <c r="C26" s="24"/>
      <c r="D26" s="45" t="s">
        <v>30</v>
      </c>
      <c r="E26" s="34">
        <f t="shared" si="1"/>
        <v>155000</v>
      </c>
      <c r="F26" s="42">
        <v>132000</v>
      </c>
      <c r="G26" s="43">
        <v>23000</v>
      </c>
      <c r="H26" s="44"/>
    </row>
    <row r="27" spans="1:8" ht="15.75" x14ac:dyDescent="0.25">
      <c r="A27" s="23">
        <v>20</v>
      </c>
      <c r="B27" s="32"/>
      <c r="C27" s="24"/>
      <c r="D27" s="46" t="s">
        <v>31</v>
      </c>
      <c r="E27" s="34">
        <f t="shared" si="1"/>
        <v>30000</v>
      </c>
      <c r="F27" s="42">
        <v>30000</v>
      </c>
      <c r="G27" s="43"/>
      <c r="H27" s="44"/>
    </row>
    <row r="28" spans="1:8" ht="31.5" x14ac:dyDescent="0.25">
      <c r="A28" s="23">
        <v>21</v>
      </c>
      <c r="B28" s="32"/>
      <c r="C28" s="24"/>
      <c r="D28" s="46" t="s">
        <v>32</v>
      </c>
      <c r="E28" s="34">
        <f t="shared" si="1"/>
        <v>141000</v>
      </c>
      <c r="F28" s="47">
        <v>141000</v>
      </c>
      <c r="G28" s="43"/>
      <c r="H28" s="44"/>
    </row>
    <row r="29" spans="1:8" ht="15.75" x14ac:dyDescent="0.25">
      <c r="A29" s="23">
        <v>22</v>
      </c>
      <c r="B29" s="32"/>
      <c r="C29" s="24"/>
      <c r="D29" s="45" t="s">
        <v>33</v>
      </c>
      <c r="E29" s="34">
        <f t="shared" si="1"/>
        <v>44000</v>
      </c>
      <c r="F29" s="42">
        <v>44000</v>
      </c>
      <c r="G29" s="43"/>
      <c r="H29" s="44"/>
    </row>
    <row r="30" spans="1:8" ht="15.75" x14ac:dyDescent="0.25">
      <c r="A30" s="23">
        <v>23</v>
      </c>
      <c r="B30" s="32"/>
      <c r="C30" s="24"/>
      <c r="D30" s="45" t="s">
        <v>34</v>
      </c>
      <c r="E30" s="34">
        <f t="shared" si="1"/>
        <v>28000</v>
      </c>
      <c r="F30" s="42">
        <v>28000</v>
      </c>
      <c r="G30" s="43"/>
      <c r="H30" s="44"/>
    </row>
    <row r="31" spans="1:8" ht="31.5" x14ac:dyDescent="0.25">
      <c r="A31" s="23">
        <v>24</v>
      </c>
      <c r="B31" s="32"/>
      <c r="C31" s="24"/>
      <c r="D31" s="48" t="s">
        <v>35</v>
      </c>
      <c r="E31" s="34">
        <f t="shared" si="1"/>
        <v>32000</v>
      </c>
      <c r="F31" s="42">
        <v>32000</v>
      </c>
      <c r="G31" s="43"/>
      <c r="H31" s="44"/>
    </row>
    <row r="32" spans="1:8" ht="15.75" x14ac:dyDescent="0.25">
      <c r="A32" s="23">
        <v>25</v>
      </c>
      <c r="B32" s="32"/>
      <c r="C32" s="24"/>
      <c r="D32" s="45" t="s">
        <v>36</v>
      </c>
      <c r="E32" s="34">
        <f t="shared" si="1"/>
        <v>22000</v>
      </c>
      <c r="F32" s="42">
        <v>22000</v>
      </c>
      <c r="G32" s="43"/>
      <c r="H32" s="44"/>
    </row>
    <row r="33" spans="1:8" ht="15.75" x14ac:dyDescent="0.25">
      <c r="A33" s="23">
        <v>26</v>
      </c>
      <c r="B33" s="32"/>
      <c r="C33" s="24"/>
      <c r="D33" s="49" t="s">
        <v>37</v>
      </c>
      <c r="E33" s="34">
        <f t="shared" si="1"/>
        <v>25000</v>
      </c>
      <c r="F33" s="50">
        <v>25000</v>
      </c>
      <c r="G33" s="43"/>
      <c r="H33" s="44"/>
    </row>
    <row r="34" spans="1:8" ht="15.75" x14ac:dyDescent="0.25">
      <c r="A34" s="23">
        <v>27</v>
      </c>
      <c r="B34" s="32"/>
      <c r="C34" s="24"/>
      <c r="D34" s="49" t="s">
        <v>38</v>
      </c>
      <c r="E34" s="34">
        <f t="shared" si="1"/>
        <v>14297</v>
      </c>
      <c r="F34" s="50">
        <v>14297</v>
      </c>
      <c r="G34" s="43"/>
      <c r="H34" s="44"/>
    </row>
    <row r="35" spans="1:8" ht="47.25" x14ac:dyDescent="0.25">
      <c r="A35" s="51" t="s">
        <v>39</v>
      </c>
      <c r="B35" s="52"/>
      <c r="C35" s="52"/>
      <c r="D35" s="53" t="s">
        <v>40</v>
      </c>
      <c r="E35" s="54">
        <f t="shared" ref="E35:G36" si="2">E36</f>
        <v>150000</v>
      </c>
      <c r="F35" s="54">
        <f t="shared" si="2"/>
        <v>75000</v>
      </c>
      <c r="G35" s="54">
        <f t="shared" si="2"/>
        <v>75000</v>
      </c>
      <c r="H35" s="55"/>
    </row>
    <row r="36" spans="1:8" ht="15.75" x14ac:dyDescent="0.25">
      <c r="A36" s="19">
        <v>66320</v>
      </c>
      <c r="B36" s="56"/>
      <c r="C36" s="56"/>
      <c r="D36" s="56" t="s">
        <v>40</v>
      </c>
      <c r="E36" s="57">
        <f t="shared" si="2"/>
        <v>150000</v>
      </c>
      <c r="F36" s="57">
        <f t="shared" si="2"/>
        <v>75000</v>
      </c>
      <c r="G36" s="57">
        <f t="shared" si="2"/>
        <v>75000</v>
      </c>
      <c r="H36" s="57">
        <f>H37</f>
        <v>0</v>
      </c>
    </row>
    <row r="37" spans="1:8" ht="15.75" x14ac:dyDescent="0.25">
      <c r="A37" s="58">
        <v>28</v>
      </c>
      <c r="B37" s="59"/>
      <c r="C37" s="59"/>
      <c r="D37" s="33" t="s">
        <v>41</v>
      </c>
      <c r="E37" s="26">
        <f>F37+G37+H37</f>
        <v>150000</v>
      </c>
      <c r="F37" s="60">
        <v>75000</v>
      </c>
      <c r="G37" s="26">
        <v>75000</v>
      </c>
      <c r="H37" s="61"/>
    </row>
    <row r="38" spans="1:8" ht="47.25" x14ac:dyDescent="0.25">
      <c r="A38" s="51" t="s">
        <v>42</v>
      </c>
      <c r="B38" s="52"/>
      <c r="C38" s="52"/>
      <c r="D38" s="53" t="s">
        <v>43</v>
      </c>
      <c r="E38" s="54">
        <f>E39</f>
        <v>147000</v>
      </c>
      <c r="F38" s="54">
        <f>F39</f>
        <v>127000</v>
      </c>
      <c r="G38" s="54">
        <f>G39</f>
        <v>20000</v>
      </c>
      <c r="H38" s="55"/>
    </row>
    <row r="39" spans="1:8" ht="15.75" x14ac:dyDescent="0.25">
      <c r="A39" s="19">
        <v>730</v>
      </c>
      <c r="B39" s="56"/>
      <c r="C39" s="56"/>
      <c r="D39" s="56" t="s">
        <v>43</v>
      </c>
      <c r="E39" s="21">
        <f>E40+E41+E42+E43</f>
        <v>147000</v>
      </c>
      <c r="F39" s="21">
        <f>F40+F41+F42+F43</f>
        <v>127000</v>
      </c>
      <c r="G39" s="21">
        <f>G40+G41+G42+G43</f>
        <v>20000</v>
      </c>
      <c r="H39" s="21">
        <f>H40+H41</f>
        <v>0</v>
      </c>
    </row>
    <row r="40" spans="1:8" ht="15.75" x14ac:dyDescent="0.25">
      <c r="A40" s="23">
        <v>29</v>
      </c>
      <c r="B40" s="32"/>
      <c r="C40" s="32"/>
      <c r="D40" s="62" t="s">
        <v>44</v>
      </c>
      <c r="E40" s="25">
        <f>F40+G40+H40</f>
        <v>52000</v>
      </c>
      <c r="F40" s="26">
        <v>52000</v>
      </c>
      <c r="G40" s="63"/>
      <c r="H40" s="64"/>
    </row>
    <row r="41" spans="1:8" ht="15.75" x14ac:dyDescent="0.25">
      <c r="A41" s="23">
        <v>30</v>
      </c>
      <c r="B41" s="32"/>
      <c r="C41" s="32"/>
      <c r="D41" s="65" t="s">
        <v>45</v>
      </c>
      <c r="E41" s="25">
        <f>F41+G41+H41</f>
        <v>35000</v>
      </c>
      <c r="F41" s="25">
        <v>35000</v>
      </c>
      <c r="G41" s="63"/>
      <c r="H41" s="64"/>
    </row>
    <row r="42" spans="1:8" ht="15.75" x14ac:dyDescent="0.25">
      <c r="A42" s="23">
        <v>31</v>
      </c>
      <c r="B42" s="32"/>
      <c r="C42" s="32"/>
      <c r="D42" s="65" t="s">
        <v>46</v>
      </c>
      <c r="E42" s="25">
        <f>F42+G42+H42</f>
        <v>25000</v>
      </c>
      <c r="F42" s="25">
        <v>25000</v>
      </c>
      <c r="G42" s="63"/>
      <c r="H42" s="64"/>
    </row>
    <row r="43" spans="1:8" ht="15.75" x14ac:dyDescent="0.25">
      <c r="A43" s="23">
        <v>32</v>
      </c>
      <c r="B43" s="32"/>
      <c r="C43" s="32"/>
      <c r="D43" s="65" t="s">
        <v>47</v>
      </c>
      <c r="E43" s="25">
        <f>F43+G43+H43</f>
        <v>35000</v>
      </c>
      <c r="F43" s="25">
        <v>15000</v>
      </c>
      <c r="G43" s="63">
        <v>20000</v>
      </c>
      <c r="H43" s="64"/>
    </row>
    <row r="44" spans="1:8" ht="31.5" x14ac:dyDescent="0.25">
      <c r="A44" s="51" t="s">
        <v>48</v>
      </c>
      <c r="B44" s="52"/>
      <c r="C44" s="52"/>
      <c r="D44" s="53" t="s">
        <v>49</v>
      </c>
      <c r="E44" s="54">
        <f>E45</f>
        <v>1364622</v>
      </c>
      <c r="F44" s="54">
        <f>F45</f>
        <v>914622</v>
      </c>
      <c r="G44" s="54">
        <f>G45</f>
        <v>450000</v>
      </c>
      <c r="H44" s="55"/>
    </row>
    <row r="45" spans="1:8" ht="15.75" x14ac:dyDescent="0.25">
      <c r="A45" s="19">
        <v>85003</v>
      </c>
      <c r="B45" s="56"/>
      <c r="C45" s="56"/>
      <c r="D45" s="56" t="s">
        <v>49</v>
      </c>
      <c r="E45" s="21">
        <f>SUM(E46:E54)</f>
        <v>1364622</v>
      </c>
      <c r="F45" s="21">
        <f>SUM(F46:F54)</f>
        <v>914622</v>
      </c>
      <c r="G45" s="21">
        <f>SUM(G46:G54)</f>
        <v>450000</v>
      </c>
      <c r="H45" s="21">
        <f>SUM(H46:H54)</f>
        <v>0</v>
      </c>
    </row>
    <row r="46" spans="1:8" ht="47.25" x14ac:dyDescent="0.25">
      <c r="A46" s="58">
        <v>33</v>
      </c>
      <c r="B46" s="59"/>
      <c r="C46" s="59"/>
      <c r="D46" s="65" t="s">
        <v>50</v>
      </c>
      <c r="E46" s="26">
        <f t="shared" ref="E46:E54" si="3">F46+G46+H46</f>
        <v>157464</v>
      </c>
      <c r="F46" s="34">
        <v>157464</v>
      </c>
      <c r="G46" s="26"/>
      <c r="H46" s="61"/>
    </row>
    <row r="47" spans="1:8" ht="15.75" x14ac:dyDescent="0.25">
      <c r="A47" s="58">
        <v>34</v>
      </c>
      <c r="B47" s="59"/>
      <c r="C47" s="59"/>
      <c r="D47" s="45" t="s">
        <v>51</v>
      </c>
      <c r="E47" s="26">
        <f t="shared" si="3"/>
        <v>93611</v>
      </c>
      <c r="F47" s="34">
        <v>93611</v>
      </c>
      <c r="G47" s="26"/>
      <c r="H47" s="61"/>
    </row>
    <row r="48" spans="1:8" ht="15.75" x14ac:dyDescent="0.25">
      <c r="A48" s="58">
        <v>35</v>
      </c>
      <c r="B48" s="59"/>
      <c r="C48" s="59"/>
      <c r="D48" s="45" t="s">
        <v>52</v>
      </c>
      <c r="E48" s="26">
        <f t="shared" si="3"/>
        <v>102547</v>
      </c>
      <c r="F48" s="34">
        <v>102547</v>
      </c>
      <c r="G48" s="26"/>
      <c r="H48" s="61"/>
    </row>
    <row r="49" spans="1:8" ht="15.75" x14ac:dyDescent="0.25">
      <c r="A49" s="58">
        <v>36</v>
      </c>
      <c r="B49" s="66"/>
      <c r="C49" s="67"/>
      <c r="D49" s="39" t="s">
        <v>53</v>
      </c>
      <c r="E49" s="34">
        <f t="shared" si="3"/>
        <v>225000</v>
      </c>
      <c r="F49" s="34">
        <v>225000</v>
      </c>
      <c r="G49" s="34"/>
      <c r="H49" s="68"/>
    </row>
    <row r="50" spans="1:8" ht="15.75" x14ac:dyDescent="0.25">
      <c r="A50" s="58">
        <v>37</v>
      </c>
      <c r="B50" s="66"/>
      <c r="C50" s="67"/>
      <c r="D50" s="39" t="s">
        <v>54</v>
      </c>
      <c r="E50" s="34">
        <f>F50+G50+H50</f>
        <v>130000</v>
      </c>
      <c r="F50" s="34">
        <v>0</v>
      </c>
      <c r="G50" s="34">
        <v>130000</v>
      </c>
      <c r="H50" s="68"/>
    </row>
    <row r="51" spans="1:8" ht="31.5" x14ac:dyDescent="0.25">
      <c r="A51" s="58">
        <v>38</v>
      </c>
      <c r="B51" s="66"/>
      <c r="C51" s="67"/>
      <c r="D51" s="65" t="s">
        <v>55</v>
      </c>
      <c r="E51" s="34">
        <f>F51+G51+H51</f>
        <v>126000</v>
      </c>
      <c r="F51" s="69">
        <v>126000</v>
      </c>
      <c r="G51" s="34"/>
      <c r="H51" s="68"/>
    </row>
    <row r="52" spans="1:8" ht="15.75" x14ac:dyDescent="0.25">
      <c r="A52" s="58">
        <v>39</v>
      </c>
      <c r="B52" s="70"/>
      <c r="C52" s="71"/>
      <c r="D52" s="65" t="s">
        <v>56</v>
      </c>
      <c r="E52" s="34">
        <f t="shared" si="3"/>
        <v>350000</v>
      </c>
      <c r="F52" s="69">
        <v>130000</v>
      </c>
      <c r="G52" s="72">
        <v>220000</v>
      </c>
      <c r="H52" s="73"/>
    </row>
    <row r="53" spans="1:8" ht="15.75" x14ac:dyDescent="0.25">
      <c r="A53" s="58">
        <v>40</v>
      </c>
      <c r="B53" s="70"/>
      <c r="C53" s="67"/>
      <c r="D53" s="65" t="s">
        <v>57</v>
      </c>
      <c r="E53" s="34">
        <f t="shared" si="3"/>
        <v>150000</v>
      </c>
      <c r="F53" s="69">
        <v>50000</v>
      </c>
      <c r="G53" s="72">
        <v>100000</v>
      </c>
      <c r="H53" s="73"/>
    </row>
    <row r="54" spans="1:8" ht="15.75" x14ac:dyDescent="0.25">
      <c r="A54" s="58">
        <v>41</v>
      </c>
      <c r="B54" s="70"/>
      <c r="C54" s="67"/>
      <c r="D54" s="39" t="s">
        <v>58</v>
      </c>
      <c r="E54" s="34">
        <f t="shared" si="3"/>
        <v>30000</v>
      </c>
      <c r="F54" s="34">
        <v>30000</v>
      </c>
      <c r="G54" s="72"/>
      <c r="H54" s="73"/>
    </row>
    <row r="55" spans="1:8" ht="31.5" x14ac:dyDescent="0.25">
      <c r="A55" s="51" t="s">
        <v>59</v>
      </c>
      <c r="B55" s="52"/>
      <c r="C55" s="52"/>
      <c r="D55" s="53" t="s">
        <v>59</v>
      </c>
      <c r="E55" s="54">
        <f>E56+E58</f>
        <v>551195</v>
      </c>
      <c r="F55" s="54">
        <f>F56+F58</f>
        <v>416065</v>
      </c>
      <c r="G55" s="54">
        <f>G56+G58</f>
        <v>122769</v>
      </c>
      <c r="H55" s="55">
        <f>H56+H58</f>
        <v>12361</v>
      </c>
    </row>
    <row r="56" spans="1:8" ht="15.75" x14ac:dyDescent="0.25">
      <c r="A56" s="74">
        <v>92250</v>
      </c>
      <c r="B56" s="75"/>
      <c r="C56" s="75"/>
      <c r="D56" s="75" t="s">
        <v>60</v>
      </c>
      <c r="E56" s="21">
        <f>SUM(E57:E57)</f>
        <v>185000</v>
      </c>
      <c r="F56" s="21">
        <f>SUM(F57:F57)</f>
        <v>115000</v>
      </c>
      <c r="G56" s="21">
        <f>SUM(G57:G57)</f>
        <v>70000</v>
      </c>
      <c r="H56" s="21">
        <f>SUM(H57:H57)</f>
        <v>0</v>
      </c>
    </row>
    <row r="57" spans="1:8" ht="15.75" x14ac:dyDescent="0.25">
      <c r="A57" s="23">
        <v>42</v>
      </c>
      <c r="B57" s="70"/>
      <c r="C57" s="70"/>
      <c r="D57" s="76" t="s">
        <v>61</v>
      </c>
      <c r="E57" s="25">
        <f>F57+G57+H57</f>
        <v>185000</v>
      </c>
      <c r="F57" s="26">
        <v>115000</v>
      </c>
      <c r="G57" s="25">
        <v>70000</v>
      </c>
      <c r="H57" s="27"/>
    </row>
    <row r="58" spans="1:8" ht="15.75" x14ac:dyDescent="0.25">
      <c r="A58" s="74">
        <v>93060</v>
      </c>
      <c r="B58" s="77"/>
      <c r="C58" s="77"/>
      <c r="D58" s="77" t="s">
        <v>62</v>
      </c>
      <c r="E58" s="78">
        <f>SUM(E59:E68)</f>
        <v>366195</v>
      </c>
      <c r="F58" s="78">
        <f>SUM(F59:F68)</f>
        <v>301065</v>
      </c>
      <c r="G58" s="78">
        <f>SUM(G59:G68)</f>
        <v>52769</v>
      </c>
      <c r="H58" s="78">
        <f>SUM(H59:H68)</f>
        <v>12361</v>
      </c>
    </row>
    <row r="59" spans="1:8" ht="15.75" x14ac:dyDescent="0.25">
      <c r="A59" s="79">
        <v>43</v>
      </c>
      <c r="B59" s="80"/>
      <c r="C59" s="80"/>
      <c r="D59" s="81" t="s">
        <v>63</v>
      </c>
      <c r="E59" s="25">
        <f>F59+G59+H59</f>
        <v>11843</v>
      </c>
      <c r="F59" s="25">
        <v>11843</v>
      </c>
      <c r="G59" s="25"/>
      <c r="H59" s="27"/>
    </row>
    <row r="60" spans="1:8" ht="31.5" x14ac:dyDescent="0.25">
      <c r="A60" s="79">
        <v>44</v>
      </c>
      <c r="B60" s="80"/>
      <c r="C60" s="80"/>
      <c r="D60" s="82" t="s">
        <v>64</v>
      </c>
      <c r="E60" s="25">
        <f t="shared" ref="E60:E68" si="4">F60+G60+H60</f>
        <v>5991</v>
      </c>
      <c r="F60" s="25">
        <v>0</v>
      </c>
      <c r="G60" s="25">
        <v>5991</v>
      </c>
      <c r="H60" s="27"/>
    </row>
    <row r="61" spans="1:8" ht="15.75" x14ac:dyDescent="0.25">
      <c r="A61" s="79">
        <v>45</v>
      </c>
      <c r="B61" s="80"/>
      <c r="C61" s="80"/>
      <c r="D61" s="83" t="s">
        <v>65</v>
      </c>
      <c r="E61" s="25">
        <f t="shared" si="4"/>
        <v>35000</v>
      </c>
      <c r="F61" s="25">
        <v>0</v>
      </c>
      <c r="G61" s="25">
        <v>35000</v>
      </c>
      <c r="H61" s="27"/>
    </row>
    <row r="62" spans="1:8" ht="15.75" x14ac:dyDescent="0.25">
      <c r="A62" s="79">
        <v>46</v>
      </c>
      <c r="B62" s="80"/>
      <c r="C62" s="80"/>
      <c r="D62" s="84" t="s">
        <v>66</v>
      </c>
      <c r="E62" s="25">
        <f t="shared" si="4"/>
        <v>75000</v>
      </c>
      <c r="F62" s="85">
        <v>63222</v>
      </c>
      <c r="G62" s="25">
        <v>11778</v>
      </c>
      <c r="H62" s="27"/>
    </row>
    <row r="63" spans="1:8" ht="31.5" x14ac:dyDescent="0.25">
      <c r="A63" s="79">
        <v>47</v>
      </c>
      <c r="B63" s="80"/>
      <c r="C63" s="80"/>
      <c r="D63" s="86" t="s">
        <v>67</v>
      </c>
      <c r="E63" s="25">
        <f t="shared" si="4"/>
        <v>35000</v>
      </c>
      <c r="F63" s="87">
        <v>35000</v>
      </c>
      <c r="G63" s="25"/>
      <c r="H63" s="27"/>
    </row>
    <row r="64" spans="1:8" ht="31.5" x14ac:dyDescent="0.25">
      <c r="A64" s="79">
        <v>48</v>
      </c>
      <c r="B64" s="80"/>
      <c r="C64" s="80"/>
      <c r="D64" s="88" t="s">
        <v>68</v>
      </c>
      <c r="E64" s="25">
        <f t="shared" si="4"/>
        <v>78000</v>
      </c>
      <c r="F64" s="89">
        <v>78000</v>
      </c>
      <c r="G64" s="25"/>
      <c r="H64" s="27"/>
    </row>
    <row r="65" spans="1:8" ht="15.75" x14ac:dyDescent="0.25">
      <c r="A65" s="79">
        <v>49</v>
      </c>
      <c r="B65" s="80"/>
      <c r="C65" s="80"/>
      <c r="D65" s="88" t="s">
        <v>69</v>
      </c>
      <c r="E65" s="25">
        <f t="shared" si="4"/>
        <v>58000</v>
      </c>
      <c r="F65" s="89">
        <v>58000</v>
      </c>
      <c r="G65" s="72"/>
      <c r="H65" s="73"/>
    </row>
    <row r="66" spans="1:8" ht="15.75" x14ac:dyDescent="0.25">
      <c r="A66" s="79">
        <v>50</v>
      </c>
      <c r="B66" s="80"/>
      <c r="C66" s="80"/>
      <c r="D66" s="45" t="s">
        <v>70</v>
      </c>
      <c r="E66" s="26">
        <f t="shared" si="4"/>
        <v>25000</v>
      </c>
      <c r="F66" s="90">
        <v>25000</v>
      </c>
      <c r="G66" s="72"/>
      <c r="H66" s="73"/>
    </row>
    <row r="67" spans="1:8" ht="15.75" x14ac:dyDescent="0.25">
      <c r="A67" s="79">
        <v>51</v>
      </c>
      <c r="B67" s="80"/>
      <c r="C67" s="80"/>
      <c r="D67" s="91" t="s">
        <v>71</v>
      </c>
      <c r="E67" s="26">
        <f t="shared" si="4"/>
        <v>12361</v>
      </c>
      <c r="F67" s="90">
        <v>0</v>
      </c>
      <c r="G67" s="72">
        <v>0</v>
      </c>
      <c r="H67" s="73">
        <v>12361</v>
      </c>
    </row>
    <row r="68" spans="1:8" ht="31.5" x14ac:dyDescent="0.25">
      <c r="A68" s="79">
        <v>52</v>
      </c>
      <c r="B68" s="80"/>
      <c r="C68" s="80"/>
      <c r="D68" s="91" t="s">
        <v>72</v>
      </c>
      <c r="E68" s="25">
        <f t="shared" si="4"/>
        <v>30000</v>
      </c>
      <c r="F68" s="90">
        <v>30000</v>
      </c>
      <c r="G68" s="72"/>
      <c r="H68" s="73"/>
    </row>
    <row r="69" spans="1:8" ht="31.5" x14ac:dyDescent="0.25">
      <c r="A69" s="51" t="s">
        <v>73</v>
      </c>
      <c r="B69" s="52"/>
      <c r="C69" s="52"/>
      <c r="D69" s="53" t="s">
        <v>73</v>
      </c>
      <c r="E69" s="54">
        <f>E70+E72</f>
        <v>5000</v>
      </c>
      <c r="F69" s="54">
        <f>F70+F72</f>
        <v>5000</v>
      </c>
      <c r="G69" s="54">
        <f>G70+G72</f>
        <v>0</v>
      </c>
      <c r="H69" s="55">
        <f>H70+H72</f>
        <v>0</v>
      </c>
    </row>
    <row r="70" spans="1:8" ht="15.75" x14ac:dyDescent="0.25">
      <c r="A70" s="74">
        <v>92250</v>
      </c>
      <c r="B70" s="75"/>
      <c r="C70" s="75"/>
      <c r="D70" s="75" t="s">
        <v>73</v>
      </c>
      <c r="E70" s="21">
        <f>SUM(E71:E71)</f>
        <v>5000</v>
      </c>
      <c r="F70" s="21">
        <f>SUM(F71:F71)</f>
        <v>5000</v>
      </c>
      <c r="G70" s="21">
        <f>SUM(G71:G71)</f>
        <v>0</v>
      </c>
      <c r="H70" s="21">
        <f>SUM(H71:H71)</f>
        <v>0</v>
      </c>
    </row>
    <row r="71" spans="1:8" ht="16.5" thickBot="1" x14ac:dyDescent="0.3">
      <c r="A71" s="92">
        <v>53</v>
      </c>
      <c r="B71" s="93"/>
      <c r="C71" s="93"/>
      <c r="D71" s="94" t="s">
        <v>74</v>
      </c>
      <c r="E71" s="95">
        <f>F71+G71+H71</f>
        <v>5000</v>
      </c>
      <c r="F71" s="96">
        <v>5000</v>
      </c>
      <c r="G71" s="95"/>
      <c r="H71" s="97"/>
    </row>
  </sheetData>
  <mergeCells count="9">
    <mergeCell ref="B5:D5"/>
    <mergeCell ref="A7:D7"/>
    <mergeCell ref="B8:D8"/>
    <mergeCell ref="A1:B2"/>
    <mergeCell ref="C1:C2"/>
    <mergeCell ref="D1:D2"/>
    <mergeCell ref="E1:H1"/>
    <mergeCell ref="A3:C3"/>
    <mergeCell ref="A4:D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Qendresa Jashanica</dc:creator>
  <cp:lastModifiedBy>Qendresa Jashanica</cp:lastModifiedBy>
  <dcterms:created xsi:type="dcterms:W3CDTF">2020-05-21T11:22:29Z</dcterms:created>
  <dcterms:modified xsi:type="dcterms:W3CDTF">2020-05-21T11:23:01Z</dcterms:modified>
</cp:coreProperties>
</file>